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νεα πρόσκληση 17022019\"/>
    </mc:Choice>
  </mc:AlternateContent>
  <xr:revisionPtr revIDLastSave="0" documentId="13_ncr:1_{4AB7DD8F-C3E7-4D4D-A7CB-78B65EFED47C}" xr6:coauthVersionLast="40" xr6:coauthVersionMax="40" xr10:uidLastSave="{00000000-0000-0000-0000-000000000000}"/>
  <bookViews>
    <workbookView xWindow="-28920" yWindow="-120" windowWidth="29040" windowHeight="15840" xr2:uid="{CC8A6DAF-79A9-46F0-9CAD-BDBBE61A46B3}"/>
  </bookViews>
  <sheets>
    <sheet name="ΕΞΩΦΥΛΛΟ" sheetId="10" r:id="rId1"/>
    <sheet name="ΑΠΟΚΤΗΣΗ ΓΗΣ" sheetId="3" r:id="rId2"/>
    <sheet name="ΚΑΤΑΣΚΕΥΑΣΤΙΚΕΣ ΕΡΓΑΣΙΕΣ" sheetId="9" r:id="rId3"/>
    <sheet name="ΜΗΧΑΝΟΛΟΓΙΚΟΣ ΕΞΟΠΛΙΣΜΟΣ" sheetId="4" r:id="rId4"/>
    <sheet name="ΛΟΙΠΟΣ ΕΞΟΠΛΙΣΜΟΣ" sheetId="5" r:id="rId5"/>
    <sheet name="ΕΞΟΠΛΙΣΜΟΣ ΑΠΕ" sheetId="6" r:id="rId6"/>
    <sheet name="ΜΕΛΕΤΕΣ" sheetId="7" r:id="rId7"/>
    <sheet name="ΠΡΟΒΟΛΗ - ΠΡΟΩΘΗΣΗ" sheetId="8" r:id="rId8"/>
  </sheets>
  <definedNames>
    <definedName name="_xlnm.Print_Titles" localSheetId="2">'ΚΑΤΑΣΚΕΥΑΣΤΙΚΕΣ ΕΡΓΑΣΙΕΣ'!$3:$3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4" i="9" l="1"/>
  <c r="I254" i="9" s="1"/>
  <c r="J254" i="9" s="1"/>
  <c r="H253" i="9"/>
  <c r="I253" i="9" s="1"/>
  <c r="J253" i="9" s="1"/>
  <c r="H252" i="9"/>
  <c r="I252" i="9" s="1"/>
  <c r="J252" i="9" s="1"/>
  <c r="H251" i="9"/>
  <c r="I251" i="9" s="1"/>
  <c r="J251" i="9" s="1"/>
  <c r="H250" i="9"/>
  <c r="I250" i="9" s="1"/>
  <c r="J250" i="9" s="1"/>
  <c r="I249" i="9"/>
  <c r="J249" i="9" s="1"/>
  <c r="H249" i="9"/>
  <c r="H248" i="9"/>
  <c r="I245" i="9"/>
  <c r="J245" i="9" s="1"/>
  <c r="H245" i="9"/>
  <c r="H244" i="9"/>
  <c r="I244" i="9" s="1"/>
  <c r="J244" i="9" s="1"/>
  <c r="I243" i="9"/>
  <c r="J243" i="9" s="1"/>
  <c r="H243" i="9"/>
  <c r="J242" i="9"/>
  <c r="H242" i="9"/>
  <c r="I242" i="9" s="1"/>
  <c r="I241" i="9"/>
  <c r="J241" i="9" s="1"/>
  <c r="H241" i="9"/>
  <c r="H240" i="9"/>
  <c r="I240" i="9" s="1"/>
  <c r="J240" i="9" s="1"/>
  <c r="H239" i="9"/>
  <c r="I239" i="9" s="1"/>
  <c r="I237" i="9"/>
  <c r="J237" i="9" s="1"/>
  <c r="H237" i="9"/>
  <c r="H236" i="9"/>
  <c r="I236" i="9" s="1"/>
  <c r="J236" i="9" s="1"/>
  <c r="I235" i="9"/>
  <c r="J235" i="9" s="1"/>
  <c r="H235" i="9"/>
  <c r="H234" i="9"/>
  <c r="I234" i="9" s="1"/>
  <c r="J234" i="9" s="1"/>
  <c r="J238" i="9" s="1"/>
  <c r="H232" i="9"/>
  <c r="I232" i="9" s="1"/>
  <c r="J232" i="9" s="1"/>
  <c r="H231" i="9"/>
  <c r="I231" i="9" s="1"/>
  <c r="J231" i="9" s="1"/>
  <c r="H230" i="9"/>
  <c r="I230" i="9" s="1"/>
  <c r="J230" i="9" s="1"/>
  <c r="H229" i="9"/>
  <c r="I229" i="9" s="1"/>
  <c r="J229" i="9" s="1"/>
  <c r="H228" i="9"/>
  <c r="I228" i="9" s="1"/>
  <c r="J228" i="9" s="1"/>
  <c r="H227" i="9"/>
  <c r="I227" i="9" s="1"/>
  <c r="J227" i="9" s="1"/>
  <c r="H226" i="9"/>
  <c r="I226" i="9" s="1"/>
  <c r="J226" i="9" s="1"/>
  <c r="H225" i="9"/>
  <c r="H223" i="9"/>
  <c r="I223" i="9" s="1"/>
  <c r="J223" i="9" s="1"/>
  <c r="H222" i="9"/>
  <c r="I222" i="9" s="1"/>
  <c r="J222" i="9" s="1"/>
  <c r="H221" i="9"/>
  <c r="I221" i="9" s="1"/>
  <c r="J221" i="9" s="1"/>
  <c r="H220" i="9"/>
  <c r="I220" i="9" s="1"/>
  <c r="J220" i="9" s="1"/>
  <c r="H219" i="9"/>
  <c r="H217" i="9"/>
  <c r="I217" i="9" s="1"/>
  <c r="J217" i="9" s="1"/>
  <c r="H216" i="9"/>
  <c r="I216" i="9" s="1"/>
  <c r="J216" i="9" s="1"/>
  <c r="I215" i="9"/>
  <c r="J215" i="9" s="1"/>
  <c r="H215" i="9"/>
  <c r="H214" i="9"/>
  <c r="I214" i="9" s="1"/>
  <c r="J214" i="9" s="1"/>
  <c r="J213" i="9"/>
  <c r="I213" i="9"/>
  <c r="H213" i="9"/>
  <c r="H212" i="9"/>
  <c r="I212" i="9" s="1"/>
  <c r="J212" i="9" s="1"/>
  <c r="H211" i="9"/>
  <c r="I211" i="9" s="1"/>
  <c r="J211" i="9" s="1"/>
  <c r="H210" i="9"/>
  <c r="I207" i="9"/>
  <c r="J207" i="9" s="1"/>
  <c r="H207" i="9"/>
  <c r="J206" i="9"/>
  <c r="H206" i="9"/>
  <c r="I206" i="9" s="1"/>
  <c r="H205" i="9"/>
  <c r="I205" i="9" s="1"/>
  <c r="J205" i="9" s="1"/>
  <c r="H204" i="9"/>
  <c r="I204" i="9" s="1"/>
  <c r="J204" i="9" s="1"/>
  <c r="H203" i="9"/>
  <c r="I203" i="9" s="1"/>
  <c r="J203" i="9" s="1"/>
  <c r="H202" i="9"/>
  <c r="H201" i="9"/>
  <c r="I201" i="9" s="1"/>
  <c r="J201" i="9" s="1"/>
  <c r="H199" i="9"/>
  <c r="I199" i="9" s="1"/>
  <c r="J199" i="9" s="1"/>
  <c r="H198" i="9"/>
  <c r="I198" i="9" s="1"/>
  <c r="J198" i="9" s="1"/>
  <c r="I197" i="9"/>
  <c r="J197" i="9" s="1"/>
  <c r="H197" i="9"/>
  <c r="H196" i="9"/>
  <c r="I196" i="9" s="1"/>
  <c r="J196" i="9" s="1"/>
  <c r="I195" i="9"/>
  <c r="J195" i="9" s="1"/>
  <c r="H195" i="9"/>
  <c r="I193" i="9"/>
  <c r="J193" i="9" s="1"/>
  <c r="H193" i="9"/>
  <c r="H192" i="9"/>
  <c r="I192" i="9" s="1"/>
  <c r="J192" i="9" s="1"/>
  <c r="H191" i="9"/>
  <c r="I191" i="9" s="1"/>
  <c r="J191" i="9" s="1"/>
  <c r="J190" i="9"/>
  <c r="H190" i="9"/>
  <c r="I190" i="9" s="1"/>
  <c r="H189" i="9"/>
  <c r="I189" i="9" s="1"/>
  <c r="J189" i="9" s="1"/>
  <c r="H188" i="9"/>
  <c r="H186" i="9"/>
  <c r="I186" i="9" s="1"/>
  <c r="J186" i="9" s="1"/>
  <c r="H185" i="9"/>
  <c r="I185" i="9" s="1"/>
  <c r="J185" i="9" s="1"/>
  <c r="H184" i="9"/>
  <c r="I184" i="9" s="1"/>
  <c r="J184" i="9" s="1"/>
  <c r="H183" i="9"/>
  <c r="I183" i="9" s="1"/>
  <c r="J183" i="9" s="1"/>
  <c r="H182" i="9"/>
  <c r="I182" i="9" s="1"/>
  <c r="J182" i="9" s="1"/>
  <c r="H181" i="9"/>
  <c r="I181" i="9" s="1"/>
  <c r="J181" i="9" s="1"/>
  <c r="I179" i="9"/>
  <c r="J179" i="9" s="1"/>
  <c r="H179" i="9"/>
  <c r="H178" i="9"/>
  <c r="I178" i="9" s="1"/>
  <c r="J178" i="9" s="1"/>
  <c r="H177" i="9"/>
  <c r="I177" i="9" s="1"/>
  <c r="J177" i="9" s="1"/>
  <c r="H176" i="9"/>
  <c r="I176" i="9" s="1"/>
  <c r="J176" i="9" s="1"/>
  <c r="H175" i="9"/>
  <c r="I175" i="9" s="1"/>
  <c r="J175" i="9" s="1"/>
  <c r="H174" i="9"/>
  <c r="I174" i="9" s="1"/>
  <c r="J174" i="9" s="1"/>
  <c r="I173" i="9"/>
  <c r="J173" i="9" s="1"/>
  <c r="H173" i="9"/>
  <c r="H172" i="9"/>
  <c r="H180" i="9" s="1"/>
  <c r="H171" i="9"/>
  <c r="I171" i="9" s="1"/>
  <c r="J171" i="9" s="1"/>
  <c r="H169" i="9"/>
  <c r="I169" i="9" s="1"/>
  <c r="J169" i="9" s="1"/>
  <c r="H168" i="9"/>
  <c r="I168" i="9" s="1"/>
  <c r="J168" i="9" s="1"/>
  <c r="H167" i="9"/>
  <c r="I167" i="9" s="1"/>
  <c r="J167" i="9" s="1"/>
  <c r="H166" i="9"/>
  <c r="I166" i="9" s="1"/>
  <c r="J166" i="9" s="1"/>
  <c r="H165" i="9"/>
  <c r="I165" i="9" s="1"/>
  <c r="J165" i="9" s="1"/>
  <c r="I163" i="9"/>
  <c r="J163" i="9" s="1"/>
  <c r="H163" i="9"/>
  <c r="J162" i="9"/>
  <c r="H162" i="9"/>
  <c r="I162" i="9" s="1"/>
  <c r="H161" i="9"/>
  <c r="I161" i="9" s="1"/>
  <c r="J161" i="9" s="1"/>
  <c r="I160" i="9"/>
  <c r="I164" i="9" s="1"/>
  <c r="H160" i="9"/>
  <c r="H158" i="9"/>
  <c r="I158" i="9" s="1"/>
  <c r="J158" i="9" s="1"/>
  <c r="H157" i="9"/>
  <c r="I157" i="9" s="1"/>
  <c r="J157" i="9" s="1"/>
  <c r="H156" i="9"/>
  <c r="I156" i="9" s="1"/>
  <c r="J156" i="9" s="1"/>
  <c r="I155" i="9"/>
  <c r="J155" i="9" s="1"/>
  <c r="H155" i="9"/>
  <c r="H154" i="9"/>
  <c r="I154" i="9" s="1"/>
  <c r="J154" i="9" s="1"/>
  <c r="H153" i="9"/>
  <c r="I153" i="9" s="1"/>
  <c r="J153" i="9" s="1"/>
  <c r="H150" i="9"/>
  <c r="I150" i="9" s="1"/>
  <c r="J150" i="9" s="1"/>
  <c r="H149" i="9"/>
  <c r="I149" i="9" s="1"/>
  <c r="J149" i="9" s="1"/>
  <c r="I148" i="9"/>
  <c r="J148" i="9" s="1"/>
  <c r="H148" i="9"/>
  <c r="H147" i="9"/>
  <c r="I147" i="9" s="1"/>
  <c r="J147" i="9" s="1"/>
  <c r="H146" i="9"/>
  <c r="I146" i="9" s="1"/>
  <c r="J146" i="9" s="1"/>
  <c r="H145" i="9"/>
  <c r="I145" i="9" s="1"/>
  <c r="J145" i="9" s="1"/>
  <c r="H144" i="9"/>
  <c r="I144" i="9" s="1"/>
  <c r="J144" i="9" s="1"/>
  <c r="I143" i="9"/>
  <c r="J143" i="9" s="1"/>
  <c r="H143" i="9"/>
  <c r="I141" i="9"/>
  <c r="J141" i="9" s="1"/>
  <c r="H141" i="9"/>
  <c r="H140" i="9"/>
  <c r="I140" i="9" s="1"/>
  <c r="J140" i="9" s="1"/>
  <c r="H139" i="9"/>
  <c r="I139" i="9" s="1"/>
  <c r="J139" i="9" s="1"/>
  <c r="H138" i="9"/>
  <c r="I138" i="9" s="1"/>
  <c r="J138" i="9" s="1"/>
  <c r="J137" i="9"/>
  <c r="I137" i="9"/>
  <c r="H137" i="9"/>
  <c r="J136" i="9"/>
  <c r="H136" i="9"/>
  <c r="I136" i="9" s="1"/>
  <c r="H134" i="9"/>
  <c r="I134" i="9" s="1"/>
  <c r="J134" i="9" s="1"/>
  <c r="I133" i="9"/>
  <c r="J133" i="9" s="1"/>
  <c r="H133" i="9"/>
  <c r="I132" i="9"/>
  <c r="J132" i="9" s="1"/>
  <c r="H132" i="9"/>
  <c r="H131" i="9"/>
  <c r="I131" i="9" s="1"/>
  <c r="J131" i="9" s="1"/>
  <c r="H130" i="9"/>
  <c r="I130" i="9" s="1"/>
  <c r="J130" i="9" s="1"/>
  <c r="H129" i="9"/>
  <c r="I129" i="9" s="1"/>
  <c r="J129" i="9" s="1"/>
  <c r="I128" i="9"/>
  <c r="J128" i="9" s="1"/>
  <c r="H128" i="9"/>
  <c r="H127" i="9"/>
  <c r="I127" i="9" s="1"/>
  <c r="J127" i="9" s="1"/>
  <c r="H126" i="9"/>
  <c r="I126" i="9" s="1"/>
  <c r="J126" i="9" s="1"/>
  <c r="H125" i="9"/>
  <c r="I125" i="9" s="1"/>
  <c r="J125" i="9" s="1"/>
  <c r="H124" i="9"/>
  <c r="I124" i="9" s="1"/>
  <c r="J124" i="9" s="1"/>
  <c r="H123" i="9"/>
  <c r="I123" i="9" s="1"/>
  <c r="J123" i="9" s="1"/>
  <c r="J122" i="9"/>
  <c r="H122" i="9"/>
  <c r="I122" i="9" s="1"/>
  <c r="J121" i="9"/>
  <c r="I121" i="9"/>
  <c r="H121" i="9"/>
  <c r="H120" i="9"/>
  <c r="I120" i="9" s="1"/>
  <c r="J120" i="9" s="1"/>
  <c r="H119" i="9"/>
  <c r="I119" i="9" s="1"/>
  <c r="J119" i="9" s="1"/>
  <c r="J118" i="9"/>
  <c r="H118" i="9"/>
  <c r="I118" i="9" s="1"/>
  <c r="H117" i="9"/>
  <c r="I117" i="9" s="1"/>
  <c r="J117" i="9" s="1"/>
  <c r="H116" i="9"/>
  <c r="I116" i="9" s="1"/>
  <c r="J116" i="9" s="1"/>
  <c r="I115" i="9"/>
  <c r="J115" i="9" s="1"/>
  <c r="H115" i="9"/>
  <c r="J114" i="9"/>
  <c r="H114" i="9"/>
  <c r="I114" i="9" s="1"/>
  <c r="H113" i="9"/>
  <c r="I113" i="9" s="1"/>
  <c r="J113" i="9" s="1"/>
  <c r="H112" i="9"/>
  <c r="I112" i="9" s="1"/>
  <c r="J112" i="9" s="1"/>
  <c r="I111" i="9"/>
  <c r="J111" i="9" s="1"/>
  <c r="H111" i="9"/>
  <c r="H110" i="9"/>
  <c r="I110" i="9" s="1"/>
  <c r="J110" i="9" s="1"/>
  <c r="H109" i="9"/>
  <c r="I109" i="9" s="1"/>
  <c r="J109" i="9" s="1"/>
  <c r="H108" i="9"/>
  <c r="I108" i="9" s="1"/>
  <c r="J108" i="9" s="1"/>
  <c r="I107" i="9"/>
  <c r="H107" i="9"/>
  <c r="H104" i="9"/>
  <c r="I104" i="9" s="1"/>
  <c r="J104" i="9" s="1"/>
  <c r="J103" i="9"/>
  <c r="H103" i="9"/>
  <c r="I103" i="9" s="1"/>
  <c r="H102" i="9"/>
  <c r="I102" i="9" s="1"/>
  <c r="J102" i="9" s="1"/>
  <c r="H101" i="9"/>
  <c r="I101" i="9" s="1"/>
  <c r="J101" i="9" s="1"/>
  <c r="H100" i="9"/>
  <c r="I100" i="9" s="1"/>
  <c r="J100" i="9" s="1"/>
  <c r="H99" i="9"/>
  <c r="I99" i="9" s="1"/>
  <c r="J99" i="9" s="1"/>
  <c r="H98" i="9"/>
  <c r="I98" i="9" s="1"/>
  <c r="J98" i="9" s="1"/>
  <c r="J97" i="9"/>
  <c r="H97" i="9"/>
  <c r="I97" i="9" s="1"/>
  <c r="H96" i="9"/>
  <c r="I96" i="9" s="1"/>
  <c r="J96" i="9" s="1"/>
  <c r="H95" i="9"/>
  <c r="I95" i="9" s="1"/>
  <c r="J95" i="9" s="1"/>
  <c r="H94" i="9"/>
  <c r="I94" i="9" s="1"/>
  <c r="J94" i="9" s="1"/>
  <c r="H93" i="9"/>
  <c r="I93" i="9" s="1"/>
  <c r="J93" i="9" s="1"/>
  <c r="H92" i="9"/>
  <c r="I92" i="9" s="1"/>
  <c r="J92" i="9" s="1"/>
  <c r="H91" i="9"/>
  <c r="I91" i="9" s="1"/>
  <c r="J91" i="9" s="1"/>
  <c r="H90" i="9"/>
  <c r="I90" i="9" s="1"/>
  <c r="I88" i="9"/>
  <c r="J88" i="9" s="1"/>
  <c r="H88" i="9"/>
  <c r="H87" i="9"/>
  <c r="I87" i="9" s="1"/>
  <c r="J87" i="9" s="1"/>
  <c r="H86" i="9"/>
  <c r="I86" i="9" s="1"/>
  <c r="J86" i="9" s="1"/>
  <c r="H85" i="9"/>
  <c r="I85" i="9" s="1"/>
  <c r="J85" i="9" s="1"/>
  <c r="I84" i="9"/>
  <c r="J84" i="9" s="1"/>
  <c r="H84" i="9"/>
  <c r="H83" i="9"/>
  <c r="I83" i="9" s="1"/>
  <c r="J83" i="9" s="1"/>
  <c r="H82" i="9"/>
  <c r="I82" i="9" s="1"/>
  <c r="J82" i="9" s="1"/>
  <c r="H81" i="9"/>
  <c r="I81" i="9" s="1"/>
  <c r="J81" i="9" s="1"/>
  <c r="I79" i="9"/>
  <c r="J79" i="9" s="1"/>
  <c r="H79" i="9"/>
  <c r="H78" i="9"/>
  <c r="I78" i="9" s="1"/>
  <c r="J78" i="9" s="1"/>
  <c r="H77" i="9"/>
  <c r="I77" i="9" s="1"/>
  <c r="J77" i="9" s="1"/>
  <c r="H76" i="9"/>
  <c r="I76" i="9" s="1"/>
  <c r="J76" i="9" s="1"/>
  <c r="H75" i="9"/>
  <c r="I75" i="9" s="1"/>
  <c r="J75" i="9" s="1"/>
  <c r="H74" i="9"/>
  <c r="I74" i="9" s="1"/>
  <c r="J74" i="9" s="1"/>
  <c r="J73" i="9"/>
  <c r="H73" i="9"/>
  <c r="I73" i="9" s="1"/>
  <c r="J72" i="9"/>
  <c r="I72" i="9"/>
  <c r="H72" i="9"/>
  <c r="H71" i="9"/>
  <c r="I71" i="9" s="1"/>
  <c r="J71" i="9" s="1"/>
  <c r="H69" i="9"/>
  <c r="I69" i="9" s="1"/>
  <c r="J69" i="9" s="1"/>
  <c r="J68" i="9"/>
  <c r="I68" i="9"/>
  <c r="H68" i="9"/>
  <c r="H67" i="9"/>
  <c r="I67" i="9" s="1"/>
  <c r="J67" i="9" s="1"/>
  <c r="H66" i="9"/>
  <c r="I66" i="9" s="1"/>
  <c r="J66" i="9" s="1"/>
  <c r="H65" i="9"/>
  <c r="I65" i="9" s="1"/>
  <c r="J65" i="9" s="1"/>
  <c r="J64" i="9"/>
  <c r="H64" i="9"/>
  <c r="I64" i="9" s="1"/>
  <c r="I63" i="9"/>
  <c r="J63" i="9" s="1"/>
  <c r="H63" i="9"/>
  <c r="H62" i="9"/>
  <c r="I62" i="9" s="1"/>
  <c r="J62" i="9" s="1"/>
  <c r="J61" i="9"/>
  <c r="H61" i="9"/>
  <c r="I61" i="9" s="1"/>
  <c r="H60" i="9"/>
  <c r="I60" i="9" s="1"/>
  <c r="J60" i="9" s="1"/>
  <c r="H59" i="9"/>
  <c r="I59" i="9" s="1"/>
  <c r="J59" i="9" s="1"/>
  <c r="I58" i="9"/>
  <c r="J58" i="9" s="1"/>
  <c r="H58" i="9"/>
  <c r="H57" i="9"/>
  <c r="I57" i="9" s="1"/>
  <c r="H54" i="9"/>
  <c r="I54" i="9" s="1"/>
  <c r="J54" i="9" s="1"/>
  <c r="H53" i="9"/>
  <c r="I53" i="9" s="1"/>
  <c r="J53" i="9" s="1"/>
  <c r="H52" i="9"/>
  <c r="I52" i="9" s="1"/>
  <c r="J52" i="9" s="1"/>
  <c r="H51" i="9"/>
  <c r="I51" i="9" s="1"/>
  <c r="J51" i="9" s="1"/>
  <c r="I50" i="9"/>
  <c r="J50" i="9" s="1"/>
  <c r="H50" i="9"/>
  <c r="H49" i="9"/>
  <c r="I49" i="9" s="1"/>
  <c r="J49" i="9" s="1"/>
  <c r="H48" i="9"/>
  <c r="I48" i="9" s="1"/>
  <c r="J48" i="9" s="1"/>
  <c r="H47" i="9"/>
  <c r="I47" i="9" s="1"/>
  <c r="J47" i="9" s="1"/>
  <c r="H46" i="9"/>
  <c r="I46" i="9" s="1"/>
  <c r="J46" i="9" s="1"/>
  <c r="H45" i="9"/>
  <c r="I45" i="9" s="1"/>
  <c r="J45" i="9" s="1"/>
  <c r="H44" i="9"/>
  <c r="I44" i="9" s="1"/>
  <c r="J44" i="9" s="1"/>
  <c r="H42" i="9"/>
  <c r="I42" i="9" s="1"/>
  <c r="J42" i="9" s="1"/>
  <c r="H41" i="9"/>
  <c r="I41" i="9" s="1"/>
  <c r="J41" i="9" s="1"/>
  <c r="H40" i="9"/>
  <c r="I40" i="9" s="1"/>
  <c r="J40" i="9" s="1"/>
  <c r="H39" i="9"/>
  <c r="I39" i="9" s="1"/>
  <c r="J39" i="9" s="1"/>
  <c r="H38" i="9"/>
  <c r="I38" i="9" s="1"/>
  <c r="J38" i="9" s="1"/>
  <c r="H37" i="9"/>
  <c r="I37" i="9" s="1"/>
  <c r="J37" i="9" s="1"/>
  <c r="I36" i="9"/>
  <c r="J36" i="9" s="1"/>
  <c r="H36" i="9"/>
  <c r="H35" i="9"/>
  <c r="I35" i="9" s="1"/>
  <c r="J35" i="9" s="1"/>
  <c r="I34" i="9"/>
  <c r="J34" i="9" s="1"/>
  <c r="H34" i="9"/>
  <c r="H33" i="9"/>
  <c r="I33" i="9" s="1"/>
  <c r="J33" i="9" s="1"/>
  <c r="H32" i="9"/>
  <c r="I32" i="9" s="1"/>
  <c r="J32" i="9" s="1"/>
  <c r="J29" i="9"/>
  <c r="H29" i="9"/>
  <c r="I29" i="9" s="1"/>
  <c r="H28" i="9"/>
  <c r="I28" i="9" s="1"/>
  <c r="J28" i="9" s="1"/>
  <c r="H27" i="9"/>
  <c r="I27" i="9" s="1"/>
  <c r="J27" i="9" s="1"/>
  <c r="H26" i="9"/>
  <c r="I26" i="9" s="1"/>
  <c r="J26" i="9" s="1"/>
  <c r="H25" i="9"/>
  <c r="I25" i="9" s="1"/>
  <c r="J25" i="9" s="1"/>
  <c r="I24" i="9"/>
  <c r="J24" i="9" s="1"/>
  <c r="H24" i="9"/>
  <c r="H23" i="9"/>
  <c r="I23" i="9" s="1"/>
  <c r="J23" i="9" s="1"/>
  <c r="H22" i="9"/>
  <c r="I22" i="9" s="1"/>
  <c r="J22" i="9" s="1"/>
  <c r="H21" i="9"/>
  <c r="I21" i="9" s="1"/>
  <c r="J21" i="9" s="1"/>
  <c r="H20" i="9"/>
  <c r="I20" i="9" s="1"/>
  <c r="J20" i="9" s="1"/>
  <c r="H19" i="9"/>
  <c r="I19" i="9" s="1"/>
  <c r="J19" i="9" s="1"/>
  <c r="I18" i="9"/>
  <c r="J18" i="9" s="1"/>
  <c r="H18" i="9"/>
  <c r="H17" i="9"/>
  <c r="I17" i="9" s="1"/>
  <c r="J17" i="9" s="1"/>
  <c r="H16" i="9"/>
  <c r="I16" i="9" s="1"/>
  <c r="J16" i="9" s="1"/>
  <c r="H15" i="9"/>
  <c r="I15" i="9" s="1"/>
  <c r="J15" i="9" s="1"/>
  <c r="H14" i="9"/>
  <c r="I14" i="9" s="1"/>
  <c r="H11" i="9"/>
  <c r="I11" i="9" s="1"/>
  <c r="J11" i="9" s="1"/>
  <c r="H10" i="9"/>
  <c r="I10" i="9" s="1"/>
  <c r="J10" i="9" s="1"/>
  <c r="I9" i="9"/>
  <c r="J9" i="9" s="1"/>
  <c r="H9" i="9"/>
  <c r="H8" i="9"/>
  <c r="I8" i="9" s="1"/>
  <c r="J8" i="9" s="1"/>
  <c r="J7" i="9"/>
  <c r="H7" i="9"/>
  <c r="I7" i="9" s="1"/>
  <c r="H6" i="9"/>
  <c r="I6" i="9" s="1"/>
  <c r="J6" i="9" s="1"/>
  <c r="J5" i="9"/>
  <c r="I5" i="9"/>
  <c r="H5" i="9"/>
  <c r="I4" i="9"/>
  <c r="J4" i="9" s="1"/>
  <c r="H4" i="9"/>
  <c r="J187" i="9" l="1"/>
  <c r="J89" i="9"/>
  <c r="J43" i="9"/>
  <c r="I80" i="9"/>
  <c r="H238" i="9"/>
  <c r="J200" i="9"/>
  <c r="H151" i="9"/>
  <c r="H194" i="9"/>
  <c r="H233" i="9"/>
  <c r="H12" i="9"/>
  <c r="H13" i="9" s="1"/>
  <c r="H259" i="9" s="1"/>
  <c r="I225" i="9"/>
  <c r="J225" i="9" s="1"/>
  <c r="J233" i="9" s="1"/>
  <c r="J55" i="9"/>
  <c r="J56" i="9" s="1"/>
  <c r="J261" i="9" s="1"/>
  <c r="I70" i="9"/>
  <c r="J170" i="9"/>
  <c r="H55" i="9"/>
  <c r="H56" i="9" s="1"/>
  <c r="H261" i="9" s="1"/>
  <c r="H170" i="9"/>
  <c r="I200" i="9"/>
  <c r="H43" i="9"/>
  <c r="I55" i="9"/>
  <c r="J57" i="9"/>
  <c r="J70" i="9" s="1"/>
  <c r="I105" i="9"/>
  <c r="J90" i="9"/>
  <c r="J105" i="9" s="1"/>
  <c r="H135" i="9"/>
  <c r="H159" i="9"/>
  <c r="J160" i="9"/>
  <c r="J164" i="9" s="1"/>
  <c r="H164" i="9"/>
  <c r="I172" i="9"/>
  <c r="I188" i="9"/>
  <c r="H200" i="9"/>
  <c r="I202" i="9"/>
  <c r="H208" i="9"/>
  <c r="I233" i="9"/>
  <c r="I12" i="9"/>
  <c r="I13" i="9" s="1"/>
  <c r="I259" i="9" s="1"/>
  <c r="J142" i="9"/>
  <c r="J151" i="9"/>
  <c r="I170" i="9"/>
  <c r="H70" i="9"/>
  <c r="J80" i="9"/>
  <c r="H142" i="9"/>
  <c r="I151" i="9"/>
  <c r="I159" i="9"/>
  <c r="I210" i="9"/>
  <c r="H218" i="9"/>
  <c r="J12" i="9"/>
  <c r="J13" i="9" s="1"/>
  <c r="J259" i="9" s="1"/>
  <c r="I43" i="9"/>
  <c r="J14" i="9"/>
  <c r="J30" i="9" s="1"/>
  <c r="J31" i="9" s="1"/>
  <c r="J260" i="9" s="1"/>
  <c r="I30" i="9"/>
  <c r="I31" i="9" s="1"/>
  <c r="I260" i="9" s="1"/>
  <c r="H30" i="9"/>
  <c r="H31" i="9" s="1"/>
  <c r="H260" i="9" s="1"/>
  <c r="I89" i="9"/>
  <c r="H89" i="9"/>
  <c r="H105" i="9"/>
  <c r="J107" i="9"/>
  <c r="J135" i="9" s="1"/>
  <c r="I135" i="9"/>
  <c r="I142" i="9"/>
  <c r="H152" i="9"/>
  <c r="H263" i="9" s="1"/>
  <c r="J159" i="9"/>
  <c r="I187" i="9"/>
  <c r="I219" i="9"/>
  <c r="H224" i="9"/>
  <c r="H80" i="9"/>
  <c r="H246" i="9"/>
  <c r="H187" i="9"/>
  <c r="I238" i="9"/>
  <c r="I246" i="9"/>
  <c r="J239" i="9"/>
  <c r="J246" i="9" s="1"/>
  <c r="H255" i="9"/>
  <c r="H256" i="9" s="1"/>
  <c r="H266" i="9" s="1"/>
  <c r="I248" i="9"/>
  <c r="H106" i="9" l="1"/>
  <c r="H262" i="9" s="1"/>
  <c r="J152" i="9"/>
  <c r="J263" i="9" s="1"/>
  <c r="I56" i="9"/>
  <c r="I261" i="9" s="1"/>
  <c r="H209" i="9"/>
  <c r="H264" i="9" s="1"/>
  <c r="J172" i="9"/>
  <c r="J180" i="9" s="1"/>
  <c r="I180" i="9"/>
  <c r="I106" i="9"/>
  <c r="I262" i="9" s="1"/>
  <c r="J248" i="9"/>
  <c r="J255" i="9" s="1"/>
  <c r="J256" i="9" s="1"/>
  <c r="J266" i="9" s="1"/>
  <c r="I255" i="9"/>
  <c r="I256" i="9" s="1"/>
  <c r="I266" i="9" s="1"/>
  <c r="I152" i="9"/>
  <c r="I263" i="9" s="1"/>
  <c r="I194" i="9"/>
  <c r="J188" i="9"/>
  <c r="J194" i="9" s="1"/>
  <c r="H247" i="9"/>
  <c r="H265" i="9" s="1"/>
  <c r="J219" i="9"/>
  <c r="J224" i="9" s="1"/>
  <c r="J247" i="9" s="1"/>
  <c r="J265" i="9" s="1"/>
  <c r="I224" i="9"/>
  <c r="I247" i="9" s="1"/>
  <c r="I265" i="9" s="1"/>
  <c r="I218" i="9"/>
  <c r="J210" i="9"/>
  <c r="J218" i="9" s="1"/>
  <c r="I208" i="9"/>
  <c r="J202" i="9"/>
  <c r="J208" i="9" s="1"/>
  <c r="J209" i="9" s="1"/>
  <c r="J264" i="9" s="1"/>
  <c r="J106" i="9"/>
  <c r="J262" i="9" s="1"/>
  <c r="J267" i="9" l="1"/>
  <c r="I209" i="9"/>
  <c r="I264" i="9" s="1"/>
  <c r="I267" i="9" s="1"/>
  <c r="H267" i="9"/>
  <c r="F5" i="8"/>
  <c r="F4" i="8"/>
  <c r="F3" i="8"/>
  <c r="F5" i="7"/>
  <c r="F4" i="7"/>
  <c r="F3" i="7"/>
  <c r="F5" i="6"/>
  <c r="F4" i="6"/>
  <c r="F3" i="6"/>
  <c r="F6" i="6" s="1"/>
  <c r="F5" i="5"/>
  <c r="F4" i="5"/>
  <c r="F3" i="5"/>
  <c r="F5" i="4"/>
  <c r="F4" i="4"/>
  <c r="F3" i="4"/>
  <c r="F5" i="3"/>
  <c r="F4" i="3"/>
  <c r="F3" i="3"/>
  <c r="F6" i="3" l="1"/>
  <c r="F6" i="8"/>
  <c r="F6" i="7"/>
  <c r="G5" i="6"/>
  <c r="H5" i="6" s="1"/>
  <c r="F6" i="5"/>
  <c r="G5" i="5"/>
  <c r="H5" i="5" s="1"/>
  <c r="F6" i="4"/>
  <c r="G5" i="8"/>
  <c r="H5" i="8" s="1"/>
  <c r="G4" i="8"/>
  <c r="H4" i="8" s="1"/>
  <c r="G3" i="8"/>
  <c r="G5" i="7"/>
  <c r="H5" i="7" s="1"/>
  <c r="G4" i="7"/>
  <c r="H4" i="7" s="1"/>
  <c r="G3" i="7"/>
  <c r="G4" i="6"/>
  <c r="H4" i="6" s="1"/>
  <c r="G4" i="5"/>
  <c r="H4" i="5" s="1"/>
  <c r="G3" i="5"/>
  <c r="G3" i="6"/>
  <c r="G5" i="4"/>
  <c r="H5" i="4" s="1"/>
  <c r="G4" i="4"/>
  <c r="H4" i="4" s="1"/>
  <c r="G3" i="4"/>
  <c r="G5" i="3"/>
  <c r="H5" i="3" s="1"/>
  <c r="G4" i="3"/>
  <c r="H4" i="3" s="1"/>
  <c r="G3" i="3"/>
  <c r="G6" i="8" l="1"/>
  <c r="H3" i="8"/>
  <c r="H6" i="8" s="1"/>
  <c r="G6" i="7"/>
  <c r="H3" i="7"/>
  <c r="H6" i="7" s="1"/>
  <c r="G6" i="5"/>
  <c r="H3" i="5"/>
  <c r="H6" i="5" s="1"/>
  <c r="G6" i="6"/>
  <c r="H3" i="6"/>
  <c r="H6" i="6" s="1"/>
  <c r="G6" i="4"/>
  <c r="H3" i="4"/>
  <c r="H6" i="4" s="1"/>
  <c r="G6" i="3"/>
  <c r="H3" i="3"/>
  <c r="H6" i="3" s="1"/>
</calcChain>
</file>

<file path=xl/sharedStrings.xml><?xml version="1.0" encoding="utf-8"?>
<sst xmlns="http://schemas.openxmlformats.org/spreadsheetml/2006/main" count="788" uniqueCount="484">
  <si>
    <t>ΟΜΑΔΑ ΕΡΓΑΣΙΩΝ</t>
  </si>
  <si>
    <t>ΚΑΤΗΓΟΡΙΑ ΔΑΠΑΝΗΣ</t>
  </si>
  <si>
    <t>Α/Α</t>
  </si>
  <si>
    <t>ΕΙΔΟΣ ΕΡΓΑΣΙΑΣ</t>
  </si>
  <si>
    <t>ΟΜΑΔΑ Α</t>
  </si>
  <si>
    <t>ΕΡΓΑ ΥΠΟΔΟΜΗΣ</t>
  </si>
  <si>
    <t>Υ.01</t>
  </si>
  <si>
    <t>Υ.02</t>
  </si>
  <si>
    <t>Υ.03</t>
  </si>
  <si>
    <t>Υ.04</t>
  </si>
  <si>
    <t>Υ.05</t>
  </si>
  <si>
    <t>ΟΜΑΔΑ Β</t>
  </si>
  <si>
    <t>ΠΕΡΙΒΑΛΛΩΝ ΧΩΡΟΣ</t>
  </si>
  <si>
    <t>ΠΧ.01</t>
  </si>
  <si>
    <t>μ.μ.</t>
  </si>
  <si>
    <t>ΠΧ.02</t>
  </si>
  <si>
    <t>ΠΧ.03</t>
  </si>
  <si>
    <t>Περίφραξη με σίτα και πασσάλους</t>
  </si>
  <si>
    <t>ΠΧ.04</t>
  </si>
  <si>
    <t>ΠΧ.05</t>
  </si>
  <si>
    <t>ΠΧ.06</t>
  </si>
  <si>
    <t>ΠΧ.07</t>
  </si>
  <si>
    <t>Διαμόρφωση χώρου με 3Α</t>
  </si>
  <si>
    <t>ΠΧ.08</t>
  </si>
  <si>
    <t>ΠΧ.09</t>
  </si>
  <si>
    <t>Κράσπεδα</t>
  </si>
  <si>
    <t>ΠΧ.10</t>
  </si>
  <si>
    <t>Κυβόλιθος</t>
  </si>
  <si>
    <t>ΠΧ.11</t>
  </si>
  <si>
    <t>Πλάκες πεζοδρομίου</t>
  </si>
  <si>
    <t>ΠΧ.12</t>
  </si>
  <si>
    <t>ΠΧ.13</t>
  </si>
  <si>
    <t>ΠΧ.14</t>
  </si>
  <si>
    <t>ΟΜΑΔΑ Γ</t>
  </si>
  <si>
    <t>ΧΩΜΑΤΟΥΡΓΙΚΑ</t>
  </si>
  <si>
    <t>01.01</t>
  </si>
  <si>
    <t>Γενικές εκσκαφές γαιώδεις</t>
  </si>
  <si>
    <t>01.02</t>
  </si>
  <si>
    <t>Γενικές εκσκαφές ημιβραχώδης</t>
  </si>
  <si>
    <t>01.03</t>
  </si>
  <si>
    <t>Γενικές εκσκαφές βραχώδεις</t>
  </si>
  <si>
    <t>01.04</t>
  </si>
  <si>
    <t>01.05</t>
  </si>
  <si>
    <t>Εκσκαφές θεμελίων βραχώδεις</t>
  </si>
  <si>
    <t>01.06</t>
  </si>
  <si>
    <t>Επιχώσεις με προϊόντα εκσκαφής</t>
  </si>
  <si>
    <t>01.07</t>
  </si>
  <si>
    <t>Ειδικές επιχώσεις</t>
  </si>
  <si>
    <t>ΣΚΥΡΟΔΕΜΑΤΑ</t>
  </si>
  <si>
    <t>03.01</t>
  </si>
  <si>
    <t>03.02</t>
  </si>
  <si>
    <t>03.03</t>
  </si>
  <si>
    <t>03.04</t>
  </si>
  <si>
    <t>03.05</t>
  </si>
  <si>
    <t>03.06</t>
  </si>
  <si>
    <t>Σενάζ δρομικά</t>
  </si>
  <si>
    <t>03.07</t>
  </si>
  <si>
    <t>Σενάζ μπατικά</t>
  </si>
  <si>
    <t>ΤΟΙΧΟΠΟΙΪΕΣ</t>
  </si>
  <si>
    <t>04.01</t>
  </si>
  <si>
    <t>04.02</t>
  </si>
  <si>
    <t>04.03</t>
  </si>
  <si>
    <t>Πλινθοδομές δρομικές</t>
  </si>
  <si>
    <t>04.04</t>
  </si>
  <si>
    <t>Πλινθοδομές μπατικές</t>
  </si>
  <si>
    <t>04.05</t>
  </si>
  <si>
    <t>Τσιμεντολιθοδομές</t>
  </si>
  <si>
    <t>04.06</t>
  </si>
  <si>
    <t>Τοίχοι γυψοσανίδων από 2 πλευρές</t>
  </si>
  <si>
    <t>04.07</t>
  </si>
  <si>
    <t>Τοίχοι γυψοσανίδων με 2 γύψους ανά πλευρά</t>
  </si>
  <si>
    <t>04.08</t>
  </si>
  <si>
    <t>Τοίχοι γυψοσανίδων με 2 γύψους εσωτερικά και τσιμεντοσανίδα εξωτερικά</t>
  </si>
  <si>
    <t>04.09</t>
  </si>
  <si>
    <t>04.10</t>
  </si>
  <si>
    <t>04.11</t>
  </si>
  <si>
    <t>05.01</t>
  </si>
  <si>
    <t>05.02</t>
  </si>
  <si>
    <t>05.03</t>
  </si>
  <si>
    <t>05.04</t>
  </si>
  <si>
    <t>Γυψοσοβάς</t>
  </si>
  <si>
    <t>05.05</t>
  </si>
  <si>
    <t xml:space="preserve">Αρμολογήματα ακατέργαστων όψεων λιθοδομών  </t>
  </si>
  <si>
    <t>ΕΠΕΝΔΥΣΕΙΣ ΤΟΙΧΩΝ</t>
  </si>
  <si>
    <t>06.01</t>
  </si>
  <si>
    <t>Με πλακίδια πορσελάνης</t>
  </si>
  <si>
    <t>06.02</t>
  </si>
  <si>
    <t>Με λίθινες πλάκες</t>
  </si>
  <si>
    <t>06.03</t>
  </si>
  <si>
    <t>Με πέτρα στενάρι</t>
  </si>
  <si>
    <t>06.04</t>
  </si>
  <si>
    <t xml:space="preserve">Με πλάκες μαρμάρου </t>
  </si>
  <si>
    <t>06.05</t>
  </si>
  <si>
    <t>μ.μ</t>
  </si>
  <si>
    <t>07.01</t>
  </si>
  <si>
    <t>Με τσιμεντοκονία</t>
  </si>
  <si>
    <t>07.02</t>
  </si>
  <si>
    <t>07.03</t>
  </si>
  <si>
    <t>07.04</t>
  </si>
  <si>
    <t>07.05</t>
  </si>
  <si>
    <t>07.06</t>
  </si>
  <si>
    <t>07.07</t>
  </si>
  <si>
    <t>Με λωρίδες δρυός</t>
  </si>
  <si>
    <t>07.08</t>
  </si>
  <si>
    <t>Δάπεδο laminate</t>
  </si>
  <si>
    <t>07.09</t>
  </si>
  <si>
    <t>07.10</t>
  </si>
  <si>
    <t>Βιομηχανικό δάπεδο με εποξειδική ρητίνη</t>
  </si>
  <si>
    <t>07.11</t>
  </si>
  <si>
    <t>07.12</t>
  </si>
  <si>
    <t>ΟΜΑΔΑ Ε</t>
  </si>
  <si>
    <t>08.01</t>
  </si>
  <si>
    <t>Πόρτες laminate</t>
  </si>
  <si>
    <t>08.02</t>
  </si>
  <si>
    <t>08.03</t>
  </si>
  <si>
    <t>08.04</t>
  </si>
  <si>
    <t>08.05</t>
  </si>
  <si>
    <t>08.06</t>
  </si>
  <si>
    <t>08.07</t>
  </si>
  <si>
    <t>08.08</t>
  </si>
  <si>
    <t>08.09</t>
  </si>
  <si>
    <t>08.10</t>
  </si>
  <si>
    <t>08.11</t>
  </si>
  <si>
    <t>08.12</t>
  </si>
  <si>
    <t>Τριπλοί ενεργειακοί υαλοπίνακες</t>
  </si>
  <si>
    <t>08.13</t>
  </si>
  <si>
    <t>08.14</t>
  </si>
  <si>
    <t>08.15</t>
  </si>
  <si>
    <t>08.16</t>
  </si>
  <si>
    <t>08.17</t>
  </si>
  <si>
    <t>08.18</t>
  </si>
  <si>
    <t>08.19</t>
  </si>
  <si>
    <t>08.20</t>
  </si>
  <si>
    <t>08.21</t>
  </si>
  <si>
    <t>08.22</t>
  </si>
  <si>
    <t>08.23</t>
  </si>
  <si>
    <t>ΝΤΟΥΛΑΠΕΣ</t>
  </si>
  <si>
    <t>09.01</t>
  </si>
  <si>
    <t>Ντουλάπες μελαμίνης</t>
  </si>
  <si>
    <t>09.02</t>
  </si>
  <si>
    <t>Ντουλάπες mdf νταμπλαδωτές, λακαριστές</t>
  </si>
  <si>
    <t>09.03</t>
  </si>
  <si>
    <t>09.04</t>
  </si>
  <si>
    <t>ΜΟΝΩΣΕΙΣ ΣΤΕΓΑΝΩΣΕΙΣ</t>
  </si>
  <si>
    <t>10.01</t>
  </si>
  <si>
    <t>10.02</t>
  </si>
  <si>
    <t>Θερμομόνωση δώματος με θερμομονωτικά πλακίδια εξωτερικά</t>
  </si>
  <si>
    <t>10.03</t>
  </si>
  <si>
    <t>10.04</t>
  </si>
  <si>
    <t>Εσωτερική θερμομόνωση με πάνελ γυψοσανίδων</t>
  </si>
  <si>
    <t>10.05</t>
  </si>
  <si>
    <t>10.06</t>
  </si>
  <si>
    <t>Σύστημα εξωτερικής θερμομόνωσης (θερμοπρόσοψη)</t>
  </si>
  <si>
    <t>ΟΜΑΔΑ ΣΤ</t>
  </si>
  <si>
    <t>ΜΑΡΜΑΡΙΚΑ</t>
  </si>
  <si>
    <t>11.01</t>
  </si>
  <si>
    <t>11.02</t>
  </si>
  <si>
    <t>Κατώφλια και ποδιές παραθύρων</t>
  </si>
  <si>
    <t>11.03</t>
  </si>
  <si>
    <t>Μαρμαροεπένδυση βαθμίδος με σκαλομέρια</t>
  </si>
  <si>
    <t>11.04</t>
  </si>
  <si>
    <t>ΚΛΙΜΑΚΕΣ</t>
  </si>
  <si>
    <t>12.01</t>
  </si>
  <si>
    <t>12.02</t>
  </si>
  <si>
    <t>Σιδερένια βαθμίδα</t>
  </si>
  <si>
    <t>ΨΕΥΔΟΡΟΦΕΣ</t>
  </si>
  <si>
    <t>ΕΠΙΚΑΛΥΨΕΙΣ</t>
  </si>
  <si>
    <t>14.01</t>
  </si>
  <si>
    <t>Ξύλινη στέγη εδραζόμενη σε πλάκα σκυροδέματος</t>
  </si>
  <si>
    <t>14.02</t>
  </si>
  <si>
    <t>Ξύλινη στέγη αυτοφερόμενη με κεραμίδια (εμφανή ξυλεία)</t>
  </si>
  <si>
    <t>14.03</t>
  </si>
  <si>
    <t>Επικεράμωση πλάκας σκυροδέματος</t>
  </si>
  <si>
    <t>14.04</t>
  </si>
  <si>
    <t>Σιδερένια στέγη με αυλακωτή λαμαρίνα</t>
  </si>
  <si>
    <t>14.05</t>
  </si>
  <si>
    <t>Με υαλοπίνακα triplex</t>
  </si>
  <si>
    <t>Υδρορροές (λούκια) οριζόντια και κατακόρυφα</t>
  </si>
  <si>
    <t>ΣΤΗΘΑΙΑ</t>
  </si>
  <si>
    <t>15.01</t>
  </si>
  <si>
    <t>15.02</t>
  </si>
  <si>
    <t>15.03</t>
  </si>
  <si>
    <t>15.04</t>
  </si>
  <si>
    <t>ΧΡΩΜΑΤΙΣΜΟΙ</t>
  </si>
  <si>
    <t>16.01</t>
  </si>
  <si>
    <t>Υδροχρωματισμοί απλοί</t>
  </si>
  <si>
    <t>16.02</t>
  </si>
  <si>
    <t>Πλαστικά επί τοίχου</t>
  </si>
  <si>
    <t>16.03</t>
  </si>
  <si>
    <t>Πλαστικά σπατουλαριστά</t>
  </si>
  <si>
    <t>16.04</t>
  </si>
  <si>
    <t>Τσιμεντοχρώματα</t>
  </si>
  <si>
    <t>ΔΙΑΦΟΡΕΣ ΟΙΚΟΔ/ΚΕΣ ΕΡΓΑΣΙΕΣ</t>
  </si>
  <si>
    <t>17.01</t>
  </si>
  <si>
    <t>17.02</t>
  </si>
  <si>
    <t>17.03</t>
  </si>
  <si>
    <t>σετ</t>
  </si>
  <si>
    <t>ΕΙΔΗ ΥΓΙΕΙΝΗΣ</t>
  </si>
  <si>
    <t>18.01</t>
  </si>
  <si>
    <t>18.02</t>
  </si>
  <si>
    <t>18.03</t>
  </si>
  <si>
    <t>18.04</t>
  </si>
  <si>
    <t>18.05</t>
  </si>
  <si>
    <t>ΟΜΑΔΑ Ζ</t>
  </si>
  <si>
    <t>ΥΔΡΑΥΛΙΚΕΣ ΕΓΚΑΤΑΣΤΑΣΕΙΣ</t>
  </si>
  <si>
    <t>19.01</t>
  </si>
  <si>
    <t>19.02</t>
  </si>
  <si>
    <t>19.03</t>
  </si>
  <si>
    <t>19.04</t>
  </si>
  <si>
    <t>ΘΕΡΜΑΝΣΗ ΚΛΙΜΑΤΙΣΜΟΣ</t>
  </si>
  <si>
    <t>20.01</t>
  </si>
  <si>
    <t>20.02</t>
  </si>
  <si>
    <t>20.03</t>
  </si>
  <si>
    <t>Κεντρικός κλιματισμός κτιρίου (σωληνώσεις)</t>
  </si>
  <si>
    <t>21.01</t>
  </si>
  <si>
    <t>21.02</t>
  </si>
  <si>
    <t>21.03</t>
  </si>
  <si>
    <t>21.04</t>
  </si>
  <si>
    <t>Ανελκυστήρας μέχρι 4 στάσεις</t>
  </si>
  <si>
    <t>ΔΙΑΦ. Η/Μ ΕΡΓΑΣΙΕΣ</t>
  </si>
  <si>
    <t>23.01</t>
  </si>
  <si>
    <t>23.02</t>
  </si>
  <si>
    <t>23.03</t>
  </si>
  <si>
    <t>Θεμελιακή γείωση</t>
  </si>
  <si>
    <t>ΟΜΑΔΑ Η</t>
  </si>
  <si>
    <t>24.01</t>
  </si>
  <si>
    <t>Μεταλλικός σκελετός</t>
  </si>
  <si>
    <t>24.02</t>
  </si>
  <si>
    <t>ΦΠΑ</t>
  </si>
  <si>
    <t>ΣΥΝΟΛΙΚΟ ΚΟΣΤΟΣ</t>
  </si>
  <si>
    <t>ΚΟΥΦΩΜΑΤΑ</t>
  </si>
  <si>
    <t>ΟΜΑΔΕΣ ΕΡΓΑΣΙΩΝ</t>
  </si>
  <si>
    <t xml:space="preserve">ΣΥΝΟΛΟ ΟΜΑΔΑΣ Α </t>
  </si>
  <si>
    <t xml:space="preserve">ΣΥΝΟΛΟ ΟΜΑΔΑΣ Β </t>
  </si>
  <si>
    <t xml:space="preserve">ΣΥΝΟΛΟ ΟΜΑΔΑΣ Γ </t>
  </si>
  <si>
    <t>ΣΥΝΟΛΟ ΟΜΑΔΑΣ Δ</t>
  </si>
  <si>
    <t>ΣΥΝΟΛΟ ΟΜΑΔΑΣ Ε</t>
  </si>
  <si>
    <t>ΣΥΝΟΛΟ ΟΜΑΔΑΣ ΣΤ</t>
  </si>
  <si>
    <t>ΣΥΝΟΛΟ ΟΜΑΔΑΣ Ζ</t>
  </si>
  <si>
    <t>ΣΥΝΟΛΟ ΟΜΑΔΑΣ Η</t>
  </si>
  <si>
    <t xml:space="preserve">ΓΕΝΙΚΟ ΣΥΝΟΛΟ </t>
  </si>
  <si>
    <t>Παρατηρήσεις</t>
  </si>
  <si>
    <t>1.</t>
  </si>
  <si>
    <t>2.</t>
  </si>
  <si>
    <t>ΠΕΡΙΓΡΑΦΗ ΔΑΠΑΝΗΣ</t>
  </si>
  <si>
    <t xml:space="preserve">ΠΟΣΟΤΗΤΑ </t>
  </si>
  <si>
    <t>ΤΙΜΗ ΜΟΝΑΔΑΣ</t>
  </si>
  <si>
    <t>ΚΟΣΤΟΣ</t>
  </si>
  <si>
    <t>ΣΥΝΟΛΟ</t>
  </si>
  <si>
    <t>Μ.Μ. (τεμ)</t>
  </si>
  <si>
    <t>Μ.Μ. (τεμ.)</t>
  </si>
  <si>
    <t>Μ.Μ. (π.χ. τεμ.)</t>
  </si>
  <si>
    <r>
      <t>Μ.Μ. (m</t>
    </r>
    <r>
      <rPr>
        <b/>
        <vertAlign val="superscript"/>
        <sz val="10"/>
        <rFont val="Tahoma"/>
        <family val="2"/>
        <charset val="161"/>
      </rPr>
      <t>2</t>
    </r>
    <r>
      <rPr>
        <b/>
        <sz val="10"/>
        <rFont val="Tahoma"/>
        <family val="2"/>
        <charset val="161"/>
      </rPr>
      <t>)</t>
    </r>
  </si>
  <si>
    <t>ΠΕΡΙΓΡΑΦΗ ΕΞΟΠΛΙΣΜΟΥ (ΕΙΔΟΣ, ΤΥΠΟΣ, ΤΕΧΝΙΚΑ ΧΑΡΑΚΤΗΡΙΣΤΙΚΑ)</t>
  </si>
  <si>
    <t>I_2Π - ΔΑΠΑΝΕΣ ΓΙΑ ΑΠΟΚΤΗΣΗ ΓΗΣ</t>
  </si>
  <si>
    <t>I_2Π -ΜΗΧΑΝΟΛΟΓΙΚΟΣ ΕΞΟΠΛΙΣΜΟΣ</t>
  </si>
  <si>
    <t>I_2Π -ΛΟΙΠΟΣ ΕΞΟΠΛΙΣΜΟΣ</t>
  </si>
  <si>
    <t>I_2Π -ΕΞΟΠΛΙΣΜΟΣ ΑΠΕ</t>
  </si>
  <si>
    <t>I_2Π -ΜΕΛΕΤΕΣ ΓΙΑ ΕΚΔΟΣΗ ΟΙΚΟΔΟΜΙΚΗΣ ΑΔΕΙΑΣ ΚΑΙ ΛΟΙΠΕΣ ΜΕΛΕΤΕΣ ΠΟΥ ΣΧΕΤΙΖΟΝΤΑΙ ΜΕ ΤΗΝ ΕΚΤΕΛΕΣΗ ΤΟΥ ΕΡΓΟΥ</t>
  </si>
  <si>
    <t>I_2Π -ΔΑΠΑΝΕΣ ΠΡΟΒΟΛΗΣ - ΠΡΟΩΘΗΣΗΣ</t>
  </si>
  <si>
    <t>I_2Π ΑΝΑΛΥΤΙΚΟΣ ΠΡΟΫΠΟΛΟΓΙΣΜΟΣ ΟΙΚΟΔΟΜΙΚΩΝ ΕΡΓΑΣΙΩΝ ΑΝΑ ΟΜΑΔΕΣ ΚΑΙ ΕΙΔΗ ΕΡΓΑΣΙΩΝ</t>
  </si>
  <si>
    <t>Μ.Μ.</t>
  </si>
  <si>
    <t>ΠΟΣ.</t>
  </si>
  <si>
    <t>Τ.Μ.</t>
  </si>
  <si>
    <t>Φ.Π.Α.</t>
  </si>
  <si>
    <t>ΔΕΗ (σύνδεση παροχής κατά περίπτωση)</t>
  </si>
  <si>
    <t>αποκ.</t>
  </si>
  <si>
    <t>ΟΤΕ (σύνδεση παροχής κατά περίπτωση)</t>
  </si>
  <si>
    <t>Ύδρευση (σύνδεση παροχής κατά περίπτωση)</t>
  </si>
  <si>
    <t>Αποχέτευση (σύνδεση παροχής κατά περίπτωση)</t>
  </si>
  <si>
    <t>Κατασκευή βόθρου (στεγανός από οπλισμένο σκυρόδεμα)</t>
  </si>
  <si>
    <t>Υ.06</t>
  </si>
  <si>
    <t>Άλλο…</t>
  </si>
  <si>
    <t>Υ.07</t>
  </si>
  <si>
    <t>Άλλο...</t>
  </si>
  <si>
    <t>Υ.08</t>
  </si>
  <si>
    <t>ΜΕΡΙΚΟ ΣΥΝΟΛΟ</t>
  </si>
  <si>
    <t>ΣΥΝΟΛΟ ΟΜΑΔΑΣ Α</t>
  </si>
  <si>
    <t>Περίφραξη συμπαγής με κάγκελο (1μ beton)</t>
  </si>
  <si>
    <t>Περίφραξη συμπαγής με σίτα (1μ beton)</t>
  </si>
  <si>
    <t>Περίφραξη με σενάζ (20εκ σκυροδέματος), σίτα και πάσσαλοι</t>
  </si>
  <si>
    <t>Ασφαλτόστρωση (βάση, υπόβαση, άσφαλτος)</t>
  </si>
  <si>
    <r>
      <t>μ</t>
    </r>
    <r>
      <rPr>
        <vertAlign val="superscript"/>
        <sz val="10"/>
        <rFont val="Tahoma"/>
        <family val="2"/>
        <charset val="161"/>
      </rPr>
      <t>2</t>
    </r>
  </si>
  <si>
    <t>Ισοπεδώσεις - διαμορφώσεις</t>
  </si>
  <si>
    <r>
      <t>μ</t>
    </r>
    <r>
      <rPr>
        <vertAlign val="superscript"/>
        <sz val="10"/>
        <rFont val="Tahoma"/>
        <family val="2"/>
        <charset val="161"/>
      </rPr>
      <t>3</t>
    </r>
  </si>
  <si>
    <t>Πλακοστρώσεις</t>
  </si>
  <si>
    <t>Σταμπωτά δάπεδα</t>
  </si>
  <si>
    <t>Χώρος πρασίνου (φυτευτό γκαζόν)</t>
  </si>
  <si>
    <t>ΠΧ.15</t>
  </si>
  <si>
    <t>ΠΧ.16</t>
  </si>
  <si>
    <t>ΣΥΝΟΛΟ ΟΜΑΔΑΣ Β</t>
  </si>
  <si>
    <t>Εκσκαφές θεμελίων γαιώδεις</t>
  </si>
  <si>
    <t>Εκσκαφές θεμελίων ημιβραχώδης</t>
  </si>
  <si>
    <t>01.08</t>
  </si>
  <si>
    <t>01.09</t>
  </si>
  <si>
    <t>01.10</t>
  </si>
  <si>
    <t>01.11</t>
  </si>
  <si>
    <t>Οπλισμένο σκυρόδεμα (ορεινές και απομακρυσμένες περιοχές)</t>
  </si>
  <si>
    <t>03.01.1</t>
  </si>
  <si>
    <t>Οπλισμένο σκυρόδεμα (προσβάσιμες περιοχές)</t>
  </si>
  <si>
    <t>Ελαφρά οπλισμένο σκυρόδεμα (με πλέγμα - απομακρ. περιοχες)</t>
  </si>
  <si>
    <t>03.02.1</t>
  </si>
  <si>
    <t>Ελαφρά οπλισμένο σκυρόδεμα (με πλέγμα προσβάσιμες περιοχές)</t>
  </si>
  <si>
    <t>Άοπλο σκυρόδεμα δαπέδων (ορεινές και απομακρυσμένες περιοχές)</t>
  </si>
  <si>
    <t>03.03.1</t>
  </si>
  <si>
    <t>Άοπλο σκυρόδεμα δαπέδων (προσβάσιμες περιοχές)</t>
  </si>
  <si>
    <t>03.08</t>
  </si>
  <si>
    <t>ΣΥΝΟΛΟ ΟΜΑΔΑΣ Γ</t>
  </si>
  <si>
    <t>ΟΜΑΔΑ Δ</t>
  </si>
  <si>
    <t>Λιθοδομές με κοινούς λίθους</t>
  </si>
  <si>
    <t>Λιθοδομές με λαξευτούς  λίθους</t>
  </si>
  <si>
    <t>Τοιχοδομές YTONG πάχους 10 εκ.</t>
  </si>
  <si>
    <t>Τοιχοδομές YTONG πάχους 20 εκ.</t>
  </si>
  <si>
    <t>04.12</t>
  </si>
  <si>
    <t>04.13</t>
  </si>
  <si>
    <t>ΕΠΙΧΡΗΣΜΑΤΑ</t>
  </si>
  <si>
    <t>Ασβεστοκονιάματα τριπτά</t>
  </si>
  <si>
    <t>Επιχρίσματα τύπου πατητής τσιμεντοκονίας</t>
  </si>
  <si>
    <t>Έτοιμο επίχρισμα (εξωτερικά)</t>
  </si>
  <si>
    <t>Ασβεστοκονιάματα τριπτά (με χρωμα kourasanit)</t>
  </si>
  <si>
    <t>05.06</t>
  </si>
  <si>
    <t>05.07</t>
  </si>
  <si>
    <t>05.08</t>
  </si>
  <si>
    <t>05.09</t>
  </si>
  <si>
    <t>Με πλάκες μαρμάρου</t>
  </si>
  <si>
    <t xml:space="preserve">Mε γυψοσανίδες </t>
  </si>
  <si>
    <t>06.06</t>
  </si>
  <si>
    <t>06.07</t>
  </si>
  <si>
    <t>06.08</t>
  </si>
  <si>
    <t>ΣΤΡΩΣΕΙΣ ΔΑΠΕΔΩΝ</t>
  </si>
  <si>
    <t>Με λίθινες πλάκες (Ελευθερούπολης)</t>
  </si>
  <si>
    <t xml:space="preserve">Με λίθινες πλάκες (Καρύστου) </t>
  </si>
  <si>
    <t>Με πλακίδια κεραμικά ή πορσελάνης</t>
  </si>
  <si>
    <t>Με πλαστικό τάπητα</t>
  </si>
  <si>
    <t xml:space="preserve">Με λωρίδες σουηδικής ξυλείας </t>
  </si>
  <si>
    <t xml:space="preserve">Με μοκέτα </t>
  </si>
  <si>
    <t>Πατητή τσιμεντοκονία</t>
  </si>
  <si>
    <t>07.13</t>
  </si>
  <si>
    <t>07.14</t>
  </si>
  <si>
    <t>07.15</t>
  </si>
  <si>
    <t>Πόρτες πρεσσαριστές ή ταμπλαδωτές από MDF</t>
  </si>
  <si>
    <t>Εξώπορτες ραμποτέ ή ταμπλαδωτές από δρύ, καρυδιά (μασίφ)</t>
  </si>
  <si>
    <t>Εξώπορτες ραμποτέ ή ταμπλαδωτές από σουηδική ξυλεία</t>
  </si>
  <si>
    <t xml:space="preserve">Κουφώματα ανοιγόμενα - ανακλιν. από σουηδική ξυλεία </t>
  </si>
  <si>
    <t>Κουφώματα ανοιγόμενα - ανακλιν. δρύινα</t>
  </si>
  <si>
    <t>Κουφώματα ανοιγόμενα - ανακλιν.  αλουμινίου - πλαστικά</t>
  </si>
  <si>
    <t>Κουφώματα σταθερά αλουμινίου - πλαστικά</t>
  </si>
  <si>
    <t>Κουφώματα ανοιγόμενα - ανακλιν. αλουμινίου με θερμοδιακοπή</t>
  </si>
  <si>
    <t>Κουφώματα ανοιγόμενα - ανακλιν. πλαστικά απομίμηση ξύλου</t>
  </si>
  <si>
    <t>Σύνθετες κατασκεύες κουφωμάτων αλουμινίου - πλαστικά (πολύσπαστα, συρόμενα βαρέως τύπου κλπ)</t>
  </si>
  <si>
    <t>Ρολά αλουμινίου πολυουρεθάνης</t>
  </si>
  <si>
    <t>Παντζούρια ξύλινα (σουηδική ξυλεία)</t>
  </si>
  <si>
    <t>Παντζούρια ξύλινα (δρύινα)</t>
  </si>
  <si>
    <t>Σιδερένιες πόρτες</t>
  </si>
  <si>
    <t xml:space="preserve">Bιτρίνες αλουμινίου </t>
  </si>
  <si>
    <t>Σίτες κουφωμάτων κάθετες</t>
  </si>
  <si>
    <t>Μονόφυλλη πυράντοχη πόρτα Τ30 εως Τ90 πλήρως εξοπλισμένη</t>
  </si>
  <si>
    <t>τεμ.</t>
  </si>
  <si>
    <t>Δίφυλλη πυράντοχη πόρτα Τ30 εως Τ90 πλήρως εξοπλισμένη</t>
  </si>
  <si>
    <t>Πόρτες αλουμινίου ή πλαστικές, εξωτερικές, πάνελ με σχέδιο</t>
  </si>
  <si>
    <t>Πόρτες αλουμινίου ή πλαστικές, εσωτερικές, πάνελ ίσιο</t>
  </si>
  <si>
    <t>Πόρτες θωρακισμένες</t>
  </si>
  <si>
    <t>Γκαραζόπορτα με τηλεχειριστήριο διαστάσεων 3μ. x 2.5μ.</t>
  </si>
  <si>
    <t>08.24</t>
  </si>
  <si>
    <t>Υαλόθυρες μονόφυλλες από κρύσταλλο πάχους 10 mm</t>
  </si>
  <si>
    <t>08.25</t>
  </si>
  <si>
    <t>08.26</t>
  </si>
  <si>
    <t>08.27</t>
  </si>
  <si>
    <t>08.28</t>
  </si>
  <si>
    <r>
      <t>μ</t>
    </r>
    <r>
      <rPr>
        <vertAlign val="superscript"/>
        <sz val="10"/>
        <rFont val="Tahoma"/>
        <family val="2"/>
        <charset val="161"/>
      </rPr>
      <t>2</t>
    </r>
    <r>
      <rPr>
        <sz val="10"/>
        <rFont val="Tahoma"/>
        <family val="2"/>
        <charset val="161"/>
      </rPr>
      <t xml:space="preserve"> οψης</t>
    </r>
  </si>
  <si>
    <t>Ντουλάπια κουζίνας, μελαμίνης</t>
  </si>
  <si>
    <t>Ντουλάπια κουζίνας, mdf νταμπλαδωτές, λακαριστές</t>
  </si>
  <si>
    <t>09.05</t>
  </si>
  <si>
    <t>09.06</t>
  </si>
  <si>
    <t xml:space="preserve">Υγρομόνωση δώματος </t>
  </si>
  <si>
    <t>Θερμομόνωση κατακόρυφων επιφανειών με πλάκες ορυκτοβάμβακα 7εκ.</t>
  </si>
  <si>
    <t>Υγρομόνωση τοιχίων υπογείου ή δαπέδων επί εδάφους</t>
  </si>
  <si>
    <t>10.07</t>
  </si>
  <si>
    <t>10.08</t>
  </si>
  <si>
    <t xml:space="preserve">Επιστρώσεις στηθαίων </t>
  </si>
  <si>
    <t>Πάγκοι πάχους 3 εκ.</t>
  </si>
  <si>
    <t>11.05</t>
  </si>
  <si>
    <t>11.06</t>
  </si>
  <si>
    <t xml:space="preserve">Ξύλινη  βαθμίδα </t>
  </si>
  <si>
    <t>12.03</t>
  </si>
  <si>
    <t>12.04</t>
  </si>
  <si>
    <t>Γυψοσανίδες</t>
  </si>
  <si>
    <t>Ξύλο Σουηδίας ραμποτέ</t>
  </si>
  <si>
    <t>Πλάκες ορυκτών ινών σε μεταλλικό σκελετό</t>
  </si>
  <si>
    <t>15.05</t>
  </si>
  <si>
    <t>15.06</t>
  </si>
  <si>
    <t>Από πολυκαρβονικά φύλλα</t>
  </si>
  <si>
    <t>15.07</t>
  </si>
  <si>
    <t>15.08</t>
  </si>
  <si>
    <t>15.09</t>
  </si>
  <si>
    <t>Οπλισμένο σκυρόδεμα</t>
  </si>
  <si>
    <t>Κιγκλίδωμα σιδερένιο</t>
  </si>
  <si>
    <t>Κιγκλίδωμα ξύλινο</t>
  </si>
  <si>
    <t>Υαλοπέτασμα</t>
  </si>
  <si>
    <t>16.05</t>
  </si>
  <si>
    <t>16.06</t>
  </si>
  <si>
    <t>17.04</t>
  </si>
  <si>
    <t>17.05</t>
  </si>
  <si>
    <t>17.06</t>
  </si>
  <si>
    <t xml:space="preserve">Τζάκι απλό </t>
  </si>
  <si>
    <t>Τζάκι (ενεργειακό)</t>
  </si>
  <si>
    <t>Κλειδαριές και πόμολα</t>
  </si>
  <si>
    <t>Πλήρες σετ λουτρού (μπανιέρα ή ντουζιέρα, λεκάνη, νιπτήρα, μπαταρίες)</t>
  </si>
  <si>
    <t>Σετ WC (λεκάνη, νιπτήρας, μπαταρίες)</t>
  </si>
  <si>
    <t>Σετ WC ΑΜEA (λεκάνη, νιπτήρας, μπαταρία, μπάρες)</t>
  </si>
  <si>
    <t>Καμπίνα / κρύσταλο ντουζιέρας</t>
  </si>
  <si>
    <t>19.05</t>
  </si>
  <si>
    <t xml:space="preserve">Νεροχύτης - μπαταρία κουζίνας </t>
  </si>
  <si>
    <t>19.06</t>
  </si>
  <si>
    <t>19.07</t>
  </si>
  <si>
    <t>Ύδρευση - αποχέτευση κουζίνας (σωληνώσεις)</t>
  </si>
  <si>
    <t>Ύδρευση - αποχέτευση κουζίνας  (συνδέσεις / τοποθέτηση ειδών υγιεινής)</t>
  </si>
  <si>
    <t>Ύδρευση - αποχέτευση λουτρού ή WC (σωληνώσεις)</t>
  </si>
  <si>
    <t>20.04</t>
  </si>
  <si>
    <t>Ύδρευση - αποχέτευση λουτρού ή WC (συνδέσεις / τοποθέτηση ειδών υγιεινής)</t>
  </si>
  <si>
    <t>20.05</t>
  </si>
  <si>
    <t>Ύδρευση - αποχέτευση πλήρους κουζίνας - λουτρού εργαστηρίου (σωληνώσεις)</t>
  </si>
  <si>
    <t>20.06</t>
  </si>
  <si>
    <t>Ύδρευση - αποχέτευση πλήρους κουζίνας - λουτρού εργαστηρίου (συνδέσεις, τοποθέτηση ειδών υγιεινής)</t>
  </si>
  <si>
    <t>20.07</t>
  </si>
  <si>
    <t>20.08</t>
  </si>
  <si>
    <t>Κεντρική θέρμανση (σωληνώσεις)</t>
  </si>
  <si>
    <t>Κεντρική θέρμανση (συνδέσεις, σώματα, καυστήρας, λέβητας)</t>
  </si>
  <si>
    <t>21.05</t>
  </si>
  <si>
    <t>ΗΛΕΚΤΡΙΚΕΣ ΕΓΚΑΤΑΣΤΑΣΕΙΣ</t>
  </si>
  <si>
    <t>Κατοικίας, καταστήματος, γραφείου (σωληνώσεις)</t>
  </si>
  <si>
    <r>
      <t>μ</t>
    </r>
    <r>
      <rPr>
        <vertAlign val="superscript"/>
        <sz val="10"/>
        <rFont val="Tahoma"/>
        <family val="2"/>
        <charset val="161"/>
      </rPr>
      <t>2</t>
    </r>
    <r>
      <rPr>
        <sz val="10"/>
        <rFont val="Tahoma"/>
        <family val="2"/>
        <charset val="161"/>
      </rPr>
      <t>/κατ.</t>
    </r>
  </si>
  <si>
    <t>Κατοικίας, καταστήματος, γραφείου (καλωδιώσεις, ρευματολήπτες)</t>
  </si>
  <si>
    <t>Βιομηχανικού ή βιοτεχνικού χώρου (σωληνώσεις)</t>
  </si>
  <si>
    <t>23.04</t>
  </si>
  <si>
    <t>Βιομηχανικού ή βιοτεχνικού χώρου (καλωδιώσεις, ρευματολήπτες)</t>
  </si>
  <si>
    <t>23.05</t>
  </si>
  <si>
    <t>Αποθηκευτικού χώρου (σωληνώσεις)</t>
  </si>
  <si>
    <t>23.06</t>
  </si>
  <si>
    <t>Αποθηκευτικού χώρου (καλωδιώσεις, ρευματολήπτες)</t>
  </si>
  <si>
    <t>23.07</t>
  </si>
  <si>
    <t>23.08</t>
  </si>
  <si>
    <t>ΑΝΕΛΚΥΣΤΗΡΕΣ</t>
  </si>
  <si>
    <t>Προσαύξηση ανά στάση πέραν των 4 στάσεων</t>
  </si>
  <si>
    <t>στάση</t>
  </si>
  <si>
    <t>24.03</t>
  </si>
  <si>
    <t>24.04</t>
  </si>
  <si>
    <t>25.01</t>
  </si>
  <si>
    <t>Ηλιακός συλλέκτης 160LΤ</t>
  </si>
  <si>
    <t>25.02</t>
  </si>
  <si>
    <t>Πυροπροστασία</t>
  </si>
  <si>
    <t>25.03</t>
  </si>
  <si>
    <t>Συναγερμός</t>
  </si>
  <si>
    <t>25.04</t>
  </si>
  <si>
    <t>Γεώτρηση</t>
  </si>
  <si>
    <t>25.05</t>
  </si>
  <si>
    <t>25.06</t>
  </si>
  <si>
    <t>25.07</t>
  </si>
  <si>
    <t>ΜΕΤΑΛΛΙΚΗ ΚΑΤΑΣΚΕΥΗ</t>
  </si>
  <si>
    <t>26.01</t>
  </si>
  <si>
    <t>κιλ.</t>
  </si>
  <si>
    <t>26.02</t>
  </si>
  <si>
    <t>Πάνελ με μόνωση 5 εκ και 6 εκ (οροφής και πλαϊνά)</t>
  </si>
  <si>
    <t>26.03</t>
  </si>
  <si>
    <t>Πάνελ με μόνωση 8 εκ</t>
  </si>
  <si>
    <t>26.04</t>
  </si>
  <si>
    <t>Πάνελ με μόνωση 10 εκ</t>
  </si>
  <si>
    <t>26.05</t>
  </si>
  <si>
    <t>26.06</t>
  </si>
  <si>
    <t>26.07</t>
  </si>
  <si>
    <r>
      <t xml:space="preserve">Επιτρέπεται η εισαγωγή στοιχείων μόνο στα κελιά με </t>
    </r>
    <r>
      <rPr>
        <b/>
        <sz val="10"/>
        <rFont val="Tahoma"/>
        <family val="2"/>
        <charset val="161"/>
      </rPr>
      <t>γκρι απόχρωση.</t>
    </r>
    <r>
      <rPr>
        <sz val="10"/>
        <rFont val="Tahoma"/>
        <family val="2"/>
        <charset val="161"/>
      </rPr>
      <t xml:space="preserve"> Τα υπόλοιπα είναι κλειδωμένα και δεν επιτρέπεται οποιαδήποτε αλλαγή.</t>
    </r>
  </si>
  <si>
    <r>
      <t xml:space="preserve">Όλες οι τιμές που θα εισαχθούν πρέπει να έχουν ακρίβεια </t>
    </r>
    <r>
      <rPr>
        <b/>
        <sz val="10"/>
        <rFont val="Tahoma"/>
        <family val="2"/>
        <charset val="161"/>
      </rPr>
      <t>2 δεκαδικών ψηφίων</t>
    </r>
    <r>
      <rPr>
        <sz val="10"/>
        <rFont val="Tahoma"/>
        <family val="2"/>
        <charset val="161"/>
      </rPr>
      <t>.</t>
    </r>
  </si>
  <si>
    <t>3.</t>
  </si>
  <si>
    <r>
      <t xml:space="preserve">Μπορούν να γίνουν δεκτές και εργασίες που δεν αναφέρονται στον παραπάνω πίνακα, οι οποίες θα </t>
    </r>
    <r>
      <rPr>
        <b/>
        <sz val="10"/>
        <rFont val="Tahoma"/>
        <family val="2"/>
        <charset val="161"/>
      </rPr>
      <t>προστεθούν στο τέλος της ομάδας</t>
    </r>
    <r>
      <rPr>
        <sz val="10"/>
        <rFont val="Tahoma"/>
        <family val="2"/>
        <charset val="161"/>
      </rPr>
      <t>.</t>
    </r>
  </si>
  <si>
    <t>4.</t>
  </si>
  <si>
    <r>
      <rPr>
        <b/>
        <sz val="10"/>
        <rFont val="Tahoma"/>
        <family val="2"/>
        <charset val="161"/>
      </rPr>
      <t>Διαγράφετε εργασίες</t>
    </r>
    <r>
      <rPr>
        <sz val="10"/>
        <rFont val="Tahoma"/>
        <family val="2"/>
        <charset val="161"/>
      </rPr>
      <t xml:space="preserve"> με την ονομασία "Άλλο…" αν δεν τις χρειάζεστε.</t>
    </r>
  </si>
  <si>
    <t>ΠΡΟΓΡΑΜΜΑ ΑΓΡΟΤΙΚΗΣ ΑΝΑΠΤΥΞΗΣ ΤΗΣ ΕΛΛΑΔΑΣ 2014-2020</t>
  </si>
  <si>
    <t>(ΠΑΑ 2014-2020)</t>
  </si>
  <si>
    <t>ΥΠΟΜΕΤΡΟ 19.2: «ΣΤΗΡΙΞΗ ΥΛΟΠΟΙΗΣΗΣ ΔΡΑΣΕΩΝ ΤΩΝ ΣΤΡΑΤΗΓΙΚΩΝ ΤΟΠΙΚΗΣ ΑΝΑΠΤΥΞΗΣ ΜΕ ΠΡΩΤΟΒΟΥΛΙΑ ΤΟΠΙΚΩΝ ΚΟΙΝΟΤΗΤΩΝ (CLLD/LEADER) - ΠΡΑΞΕΙΣ ΙΔΙΩΤΙΚΟΥ ΧΑΡΑΚΤΗΡΑ»</t>
  </si>
  <si>
    <t>ΟΙ ΟΠΟΙΕΣ ΣΥΓΧΡΗΜΑΤΟΔΟΤΟΥΝΤΑΙ ΑΠΟ ΤΟ ΕΥΡΩΠΑΪΚΟ ΓΕΩΡΓΙΚΟ ΤΑΜΕΙΟ ΑΓΡΟΤΙΚΗΣ ΑΝΑΠΤΥΞΗΣ</t>
  </si>
  <si>
    <t>ΔΡΑΜΑ, ΦΕΒΡΟΥΑΡΙΟΣ 2019</t>
  </si>
  <si>
    <t>EΝΤΥΠΟ Ι_2Π</t>
  </si>
  <si>
    <t>ΑΝΑΛΥΤΙΚΟΣ ΠΡΟΫΠΟΛΟΓΙΣΜΟΣ</t>
  </si>
  <si>
    <t>ΜΕΤΡΟ 19: «ΣΤΗΡΙΞΗ ΓΙΑ ΤΟΠΙΚΗ ΑΝΑΠΤΥΞΗ ΜΕΣΩ ΤΟΥ LEADER 
(ΤΑΠΤοΚ - ΤΟΠΙΚΗ ΑΝΑΠΤΥΞΗ ΜΕ ΠΡΩΤΟΒΟΥΛΙΑ ΤΟΠΙΚΩΝ ΚΟΙΝΟΤΗΤΩΝ)»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</si>
</sst>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b/>
      <sz val="10"/>
      <color rgb="FFFF0000"/>
      <name val="Tahoma"/>
      <family val="2"/>
      <charset val="161"/>
    </font>
    <font>
      <sz val="10"/>
      <color theme="1"/>
      <name val="Tahoma"/>
      <family val="2"/>
      <charset val="161"/>
    </font>
    <font>
      <sz val="10"/>
      <name val="Arial"/>
      <family val="2"/>
      <charset val="161"/>
    </font>
    <font>
      <b/>
      <vertAlign val="superscript"/>
      <sz val="10"/>
      <name val="Tahoma"/>
      <family val="2"/>
      <charset val="161"/>
    </font>
    <font>
      <vertAlign val="superscript"/>
      <sz val="10"/>
      <name val="Tahoma"/>
      <family val="2"/>
      <charset val="161"/>
    </font>
    <font>
      <b/>
      <sz val="10"/>
      <color rgb="FF000000"/>
      <name val="Tahoma"/>
      <family val="2"/>
      <charset val="161"/>
    </font>
    <font>
      <sz val="10"/>
      <color rgb="FF000000"/>
      <name val="Tahoma"/>
      <family val="2"/>
      <charset val="161"/>
    </font>
    <font>
      <b/>
      <sz val="18"/>
      <color rgb="FF000000"/>
      <name val="Tahoma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rgb="FFFFFFFF"/>
        <bgColor rgb="FFFFFFFF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93">
    <xf numFmtId="0" fontId="0" fillId="0" borderId="0" xfId="0"/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 wrapText="1"/>
    </xf>
    <xf numFmtId="0" fontId="3" fillId="0" borderId="0" xfId="1" applyFont="1" applyProtection="1"/>
    <xf numFmtId="0" fontId="4" fillId="0" borderId="0" xfId="0" applyFont="1" applyProtection="1"/>
    <xf numFmtId="0" fontId="5" fillId="0" borderId="0" xfId="0" applyFont="1" applyProtection="1"/>
    <xf numFmtId="0" fontId="3" fillId="0" borderId="0" xfId="2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center" wrapText="1"/>
    </xf>
    <xf numFmtId="0" fontId="2" fillId="0" borderId="0" xfId="3" applyFont="1" applyFill="1" applyBorder="1" applyAlignment="1" applyProtection="1">
      <alignment vertical="center"/>
    </xf>
    <xf numFmtId="4" fontId="3" fillId="0" borderId="1" xfId="3" applyNumberFormat="1" applyFont="1" applyFill="1" applyBorder="1" applyAlignment="1" applyProtection="1">
      <alignment vertical="center"/>
    </xf>
    <xf numFmtId="4" fontId="3" fillId="0" borderId="1" xfId="4" applyNumberFormat="1" applyFont="1" applyFill="1" applyBorder="1" applyAlignment="1" applyProtection="1">
      <alignment vertical="center"/>
    </xf>
    <xf numFmtId="0" fontId="5" fillId="0" borderId="0" xfId="0" applyFont="1"/>
    <xf numFmtId="4" fontId="2" fillId="2" borderId="1" xfId="3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3" applyFont="1" applyFill="1" applyBorder="1" applyAlignment="1" applyProtection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vertical="center"/>
    </xf>
    <xf numFmtId="0" fontId="2" fillId="2" borderId="1" xfId="3" applyFont="1" applyFill="1" applyBorder="1" applyAlignment="1" applyProtection="1">
      <alignment horizontal="left" vertical="center" wrapText="1"/>
    </xf>
    <xf numFmtId="0" fontId="3" fillId="0" borderId="1" xfId="3" applyFont="1" applyFill="1" applyBorder="1" applyAlignment="1" applyProtection="1">
      <alignment vertical="center" wrapText="1"/>
    </xf>
    <xf numFmtId="4" fontId="3" fillId="3" borderId="1" xfId="3" applyNumberFormat="1" applyFont="1" applyFill="1" applyBorder="1" applyAlignment="1" applyProtection="1">
      <alignment vertical="center"/>
      <protection locked="0"/>
    </xf>
    <xf numFmtId="4" fontId="3" fillId="3" borderId="1" xfId="5" applyNumberFormat="1" applyFont="1" applyFill="1" applyBorder="1" applyAlignment="1" applyProtection="1">
      <alignment horizontal="right" vertical="center"/>
      <protection locked="0"/>
    </xf>
    <xf numFmtId="4" fontId="3" fillId="0" borderId="1" xfId="5" applyNumberFormat="1" applyFont="1" applyFill="1" applyBorder="1" applyAlignment="1" applyProtection="1">
      <alignment vertical="center"/>
    </xf>
    <xf numFmtId="0" fontId="3" fillId="3" borderId="1" xfId="3" applyFont="1" applyFill="1" applyBorder="1" applyAlignment="1" applyProtection="1">
      <alignment horizontal="center" vertical="center"/>
      <protection locked="0"/>
    </xf>
    <xf numFmtId="0" fontId="3" fillId="3" borderId="1" xfId="3" applyFont="1" applyFill="1" applyBorder="1" applyAlignment="1" applyProtection="1">
      <alignment vertical="center" wrapText="1" shrinkToFit="1"/>
      <protection locked="0"/>
    </xf>
    <xf numFmtId="0" fontId="2" fillId="0" borderId="1" xfId="3" applyFont="1" applyFill="1" applyBorder="1" applyAlignment="1" applyProtection="1">
      <alignment horizontal="center" vertical="center"/>
    </xf>
    <xf numFmtId="4" fontId="2" fillId="0" borderId="1" xfId="3" applyNumberFormat="1" applyFont="1" applyFill="1" applyBorder="1" applyAlignment="1" applyProtection="1">
      <alignment vertical="center"/>
    </xf>
    <xf numFmtId="4" fontId="2" fillId="2" borderId="1" xfId="3" applyNumberFormat="1" applyFont="1" applyFill="1" applyBorder="1" applyAlignment="1" applyProtection="1">
      <alignment vertical="center"/>
    </xf>
    <xf numFmtId="0" fontId="3" fillId="0" borderId="1" xfId="3" applyFont="1" applyFill="1" applyBorder="1" applyAlignment="1" applyProtection="1">
      <alignment vertical="center"/>
    </xf>
    <xf numFmtId="0" fontId="3" fillId="3" borderId="1" xfId="3" applyFont="1" applyFill="1" applyBorder="1" applyAlignment="1" applyProtection="1">
      <alignment vertical="center" wrapText="1"/>
      <protection locked="0"/>
    </xf>
    <xf numFmtId="0" fontId="3" fillId="0" borderId="1" xfId="3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3" borderId="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</xf>
    <xf numFmtId="4" fontId="3" fillId="3" borderId="1" xfId="3" applyNumberFormat="1" applyFont="1" applyFill="1" applyBorder="1" applyAlignment="1" applyProtection="1">
      <alignment horizontal="right" vertical="center"/>
      <protection locked="0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textRotation="90" wrapText="1"/>
    </xf>
    <xf numFmtId="0" fontId="3" fillId="0" borderId="0" xfId="3" applyFont="1" applyFill="1" applyBorder="1" applyAlignment="1" applyProtection="1">
      <alignment horizontal="center" vertical="center" textRotation="90" wrapText="1"/>
    </xf>
    <xf numFmtId="4" fontId="3" fillId="0" borderId="0" xfId="3" applyNumberFormat="1" applyFont="1" applyFill="1" applyBorder="1" applyAlignment="1" applyProtection="1">
      <alignment horizontal="center" vertical="center" textRotation="90" wrapText="1"/>
    </xf>
    <xf numFmtId="4" fontId="2" fillId="2" borderId="19" xfId="3" applyNumberFormat="1" applyFont="1" applyFill="1" applyBorder="1" applyAlignment="1" applyProtection="1">
      <alignment horizontal="center" vertical="center" wrapText="1"/>
    </xf>
    <xf numFmtId="4" fontId="2" fillId="2" borderId="20" xfId="3" applyNumberFormat="1" applyFont="1" applyFill="1" applyBorder="1" applyAlignment="1" applyProtection="1">
      <alignment horizontal="center" vertical="center" wrapText="1"/>
    </xf>
    <xf numFmtId="4" fontId="3" fillId="0" borderId="22" xfId="3" applyNumberFormat="1" applyFont="1" applyFill="1" applyBorder="1" applyAlignment="1" applyProtection="1">
      <alignment vertical="center"/>
    </xf>
    <xf numFmtId="4" fontId="3" fillId="0" borderId="22" xfId="4" applyNumberFormat="1" applyFont="1" applyFill="1" applyBorder="1" applyAlignment="1" applyProtection="1">
      <alignment vertical="center"/>
    </xf>
    <xf numFmtId="4" fontId="2" fillId="2" borderId="26" xfId="4" applyNumberFormat="1" applyFont="1" applyFill="1" applyBorder="1" applyAlignment="1" applyProtection="1">
      <alignment vertical="center"/>
    </xf>
    <xf numFmtId="4" fontId="2" fillId="2" borderId="27" xfId="4" applyNumberFormat="1" applyFont="1" applyFill="1" applyBorder="1" applyAlignment="1" applyProtection="1">
      <alignment vertical="center"/>
    </xf>
    <xf numFmtId="0" fontId="2" fillId="5" borderId="2" xfId="1" applyFont="1" applyFill="1" applyBorder="1" applyAlignment="1" applyProtection="1">
      <alignment horizontal="left" vertical="center"/>
    </xf>
    <xf numFmtId="0" fontId="5" fillId="5" borderId="3" xfId="0" applyFont="1" applyFill="1" applyBorder="1" applyProtection="1"/>
    <xf numFmtId="0" fontId="3" fillId="5" borderId="3" xfId="1" applyFont="1" applyFill="1" applyBorder="1" applyAlignment="1" applyProtection="1">
      <alignment vertical="center"/>
    </xf>
    <xf numFmtId="0" fontId="3" fillId="5" borderId="3" xfId="1" applyFont="1" applyFill="1" applyBorder="1" applyAlignment="1" applyProtection="1">
      <alignment vertical="center" wrapText="1"/>
    </xf>
    <xf numFmtId="0" fontId="3" fillId="5" borderId="3" xfId="1" applyFont="1" applyFill="1" applyBorder="1" applyAlignment="1" applyProtection="1">
      <alignment horizontal="center" vertical="center"/>
    </xf>
    <xf numFmtId="4" fontId="3" fillId="5" borderId="3" xfId="1" applyNumberFormat="1" applyFont="1" applyFill="1" applyBorder="1" applyAlignment="1" applyProtection="1">
      <alignment vertical="center"/>
    </xf>
    <xf numFmtId="4" fontId="3" fillId="5" borderId="4" xfId="1" applyNumberFormat="1" applyFont="1" applyFill="1" applyBorder="1" applyAlignment="1" applyProtection="1">
      <alignment vertical="center"/>
    </xf>
    <xf numFmtId="0" fontId="2" fillId="5" borderId="5" xfId="1" applyFont="1" applyFill="1" applyBorder="1" applyAlignment="1" applyProtection="1">
      <alignment horizontal="right" vertical="top"/>
    </xf>
    <xf numFmtId="0" fontId="3" fillId="5" borderId="0" xfId="1" applyFont="1" applyFill="1" applyBorder="1" applyAlignment="1" applyProtection="1">
      <alignment vertical="top"/>
    </xf>
    <xf numFmtId="0" fontId="2" fillId="5" borderId="6" xfId="1" applyFont="1" applyFill="1" applyBorder="1" applyAlignment="1" applyProtection="1">
      <alignment vertical="top"/>
    </xf>
    <xf numFmtId="0" fontId="2" fillId="5" borderId="7" xfId="1" applyFont="1" applyFill="1" applyBorder="1" applyAlignment="1" applyProtection="1">
      <alignment horizontal="right" vertical="top"/>
    </xf>
    <xf numFmtId="0" fontId="2" fillId="5" borderId="9" xfId="1" applyFont="1" applyFill="1" applyBorder="1" applyAlignment="1" applyProtection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3" applyFont="1" applyFill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 wrapText="1"/>
    </xf>
    <xf numFmtId="0" fontId="2" fillId="0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right" vertical="center" wrapText="1"/>
    </xf>
    <xf numFmtId="0" fontId="2" fillId="0" borderId="13" xfId="3" applyFont="1" applyFill="1" applyBorder="1" applyAlignment="1" applyProtection="1">
      <alignment horizontal="right" vertical="center" wrapText="1"/>
    </xf>
    <xf numFmtId="0" fontId="2" fillId="2" borderId="1" xfId="3" applyFont="1" applyFill="1" applyBorder="1" applyAlignment="1" applyProtection="1">
      <alignment horizontal="right" vertical="center"/>
    </xf>
    <xf numFmtId="0" fontId="2" fillId="0" borderId="14" xfId="3" applyFont="1" applyFill="1" applyBorder="1" applyAlignment="1" applyProtection="1">
      <alignment horizontal="center" vertical="center" wrapText="1"/>
    </xf>
    <xf numFmtId="0" fontId="2" fillId="2" borderId="12" xfId="3" applyFont="1" applyFill="1" applyBorder="1" applyAlignment="1" applyProtection="1">
      <alignment horizontal="right" vertical="center" wrapText="1"/>
    </xf>
    <xf numFmtId="0" fontId="2" fillId="2" borderId="15" xfId="3" applyFont="1" applyFill="1" applyBorder="1" applyAlignment="1" applyProtection="1">
      <alignment horizontal="right" vertical="center" wrapText="1"/>
    </xf>
    <xf numFmtId="0" fontId="2" fillId="2" borderId="13" xfId="3" applyFont="1" applyFill="1" applyBorder="1" applyAlignment="1" applyProtection="1">
      <alignment horizontal="right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3" fillId="0" borderId="21" xfId="3" applyFont="1" applyFill="1" applyBorder="1" applyAlignment="1" applyProtection="1">
      <alignment horizontal="center" vertical="center"/>
    </xf>
    <xf numFmtId="0" fontId="3" fillId="0" borderId="15" xfId="3" applyFont="1" applyFill="1" applyBorder="1" applyAlignment="1" applyProtection="1">
      <alignment horizontal="center" vertical="center"/>
    </xf>
    <xf numFmtId="0" fontId="3" fillId="0" borderId="13" xfId="3" applyFont="1" applyFill="1" applyBorder="1" applyAlignment="1" applyProtection="1">
      <alignment horizontal="center" vertical="center"/>
    </xf>
    <xf numFmtId="0" fontId="2" fillId="2" borderId="16" xfId="3" applyFont="1" applyFill="1" applyBorder="1" applyAlignment="1" applyProtection="1">
      <alignment horizontal="center" vertical="center" wrapText="1"/>
    </xf>
    <xf numFmtId="0" fontId="2" fillId="2" borderId="17" xfId="3" applyFont="1" applyFill="1" applyBorder="1" applyAlignment="1" applyProtection="1">
      <alignment horizontal="center" vertical="center" wrapText="1"/>
    </xf>
    <xf numFmtId="0" fontId="2" fillId="2" borderId="18" xfId="3" applyFont="1" applyFill="1" applyBorder="1" applyAlignment="1" applyProtection="1">
      <alignment horizontal="center" vertical="center" wrapText="1"/>
    </xf>
    <xf numFmtId="0" fontId="3" fillId="5" borderId="8" xfId="1" applyFont="1" applyFill="1" applyBorder="1" applyAlignment="1" applyProtection="1">
      <alignment horizontal="left" vertical="top" wrapText="1"/>
    </xf>
    <xf numFmtId="0" fontId="2" fillId="2" borderId="23" xfId="3" applyFont="1" applyFill="1" applyBorder="1" applyAlignment="1" applyProtection="1">
      <alignment horizontal="center" vertical="center"/>
    </xf>
    <xf numFmtId="0" fontId="2" fillId="2" borderId="24" xfId="3" applyFont="1" applyFill="1" applyBorder="1" applyAlignment="1" applyProtection="1">
      <alignment horizontal="center" vertical="center"/>
    </xf>
    <xf numFmtId="0" fontId="2" fillId="2" borderId="25" xfId="3" applyFont="1" applyFill="1" applyBorder="1" applyAlignment="1" applyProtection="1">
      <alignment horizontal="center" vertical="center"/>
    </xf>
    <xf numFmtId="0" fontId="3" fillId="5" borderId="0" xfId="1" applyFont="1" applyFill="1" applyBorder="1" applyAlignment="1" applyProtection="1">
      <alignment horizontal="left" vertical="top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6">
    <cellStyle name="Κανονικό" xfId="0" builtinId="0"/>
    <cellStyle name="Κανονικό 2 2" xfId="3" xr:uid="{22EB4273-A37A-41FF-A9D8-0F39E7706555}"/>
    <cellStyle name="Κανονικό 3" xfId="2" xr:uid="{5FD6AD77-BD50-4138-AEE4-4B061BADEA90}"/>
    <cellStyle name="Κανονικό 3 2" xfId="5" xr:uid="{F0FFD0C1-6D6C-4757-86AD-D00E217AC075}"/>
    <cellStyle name="Κανονικό 4" xfId="1" xr:uid="{0A39F282-7A8B-4893-92C9-3E59A111D7F0}"/>
    <cellStyle name="Κανονικό 5" xfId="4" xr:uid="{B6DF81FB-32DA-4ABE-8076-B7BAC5D303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460375</xdr:colOff>
      <xdr:row>13</xdr:row>
      <xdr:rowOff>76200</xdr:rowOff>
    </xdr:from>
    <xdr:to>
      <xdr:col>5</xdr:col>
      <xdr:colOff>155575</xdr:colOff>
      <xdr:row>18</xdr:row>
      <xdr:rowOff>57150</xdr:rowOff>
    </xdr:to>
    <xdr:pic>
      <xdr:nvPicPr>
        <xdr:cNvPr id="2" name="Picture 1" descr="Σχετική εικόνα">
          <a:extLst>
            <a:ext uri="{FF2B5EF4-FFF2-40B4-BE49-F238E27FC236}">
              <a16:creationId xmlns:a16="http://schemas.microsoft.com/office/drawing/2014/main" id="{9EAF24AA-7827-4AE5-8771-48121B108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9175" y="2857500"/>
          <a:ext cx="91440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209550</xdr:colOff>
      <xdr:row>41</xdr:row>
      <xdr:rowOff>25400</xdr:rowOff>
    </xdr:from>
    <xdr:to>
      <xdr:col>7</xdr:col>
      <xdr:colOff>6350</xdr:colOff>
      <xdr:row>43</xdr:row>
      <xdr:rowOff>139700</xdr:rowOff>
    </xdr:to>
    <xdr:pic>
      <xdr:nvPicPr>
        <xdr:cNvPr id="3" name="Εικόνα 11">
          <a:extLst>
            <a:ext uri="{FF2B5EF4-FFF2-40B4-BE49-F238E27FC236}">
              <a16:creationId xmlns:a16="http://schemas.microsoft.com/office/drawing/2014/main" id="{0866C3B7-7B82-41E0-8DAF-8A1355835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8683625"/>
          <a:ext cx="2844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1</xdr:rowOff>
    </xdr:from>
    <xdr:to>
      <xdr:col>8</xdr:col>
      <xdr:colOff>590550</xdr:colOff>
      <xdr:row>2</xdr:row>
      <xdr:rowOff>153469</xdr:rowOff>
    </xdr:to>
    <xdr:pic>
      <xdr:nvPicPr>
        <xdr:cNvPr id="4" name="Εικόνα 3">
          <a:extLst>
            <a:ext uri="{FF2B5EF4-FFF2-40B4-BE49-F238E27FC236}">
              <a16:creationId xmlns:a16="http://schemas.microsoft.com/office/drawing/2014/main" id="{CA93463D-22C6-4BCC-9E4A-4FB279E4D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5467350" cy="534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FDBE2-0A46-4B91-B0DF-7E1229A975CD}">
  <dimension ref="A5:V45"/>
  <sheetViews>
    <sheetView tabSelected="1" zoomScaleNormal="100" workbookViewId="0">
      <selection activeCell="A5" sqref="A5:I5"/>
    </sheetView>
  </sheetViews>
  <sheetFormatPr defaultRowHeight="15" x14ac:dyDescent="0.25"/>
  <sheetData>
    <row r="5" spans="1:9" x14ac:dyDescent="0.25">
      <c r="A5" s="89" t="s">
        <v>481</v>
      </c>
      <c r="B5" s="89"/>
      <c r="C5" s="89"/>
      <c r="D5" s="89"/>
      <c r="E5" s="89"/>
      <c r="F5" s="89"/>
      <c r="G5" s="89"/>
      <c r="H5" s="89"/>
      <c r="I5" s="89"/>
    </row>
    <row r="7" spans="1:9" x14ac:dyDescent="0.25">
      <c r="A7" s="89" t="s">
        <v>476</v>
      </c>
      <c r="B7" s="89"/>
      <c r="C7" s="89"/>
      <c r="D7" s="89"/>
      <c r="E7" s="89"/>
      <c r="F7" s="89"/>
      <c r="G7" s="89"/>
      <c r="H7" s="89"/>
      <c r="I7" s="89"/>
    </row>
    <row r="8" spans="1:9" x14ac:dyDescent="0.25">
      <c r="A8" s="89" t="s">
        <v>477</v>
      </c>
      <c r="B8" s="89"/>
      <c r="C8" s="89"/>
      <c r="D8" s="89"/>
      <c r="E8" s="89"/>
      <c r="F8" s="89"/>
      <c r="G8" s="89"/>
      <c r="H8" s="89"/>
      <c r="I8" s="89"/>
    </row>
    <row r="10" spans="1:9" x14ac:dyDescent="0.25">
      <c r="A10" s="85"/>
    </row>
    <row r="11" spans="1:9" ht="22.5" x14ac:dyDescent="0.25">
      <c r="A11" s="90" t="s">
        <v>482</v>
      </c>
      <c r="B11" s="90"/>
      <c r="C11" s="90"/>
      <c r="D11" s="90"/>
      <c r="E11" s="90"/>
      <c r="F11" s="90"/>
      <c r="G11" s="90"/>
      <c r="H11" s="90"/>
      <c r="I11" s="90"/>
    </row>
    <row r="12" spans="1:9" x14ac:dyDescent="0.25">
      <c r="A12" s="85"/>
    </row>
    <row r="13" spans="1:9" ht="31.5" customHeight="1" x14ac:dyDescent="0.25">
      <c r="A13" s="91" t="s">
        <v>483</v>
      </c>
      <c r="B13" s="91"/>
      <c r="C13" s="91"/>
      <c r="D13" s="91"/>
      <c r="E13" s="91"/>
      <c r="F13" s="91"/>
      <c r="G13" s="91"/>
      <c r="H13" s="91"/>
      <c r="I13" s="91"/>
    </row>
    <row r="14" spans="1:9" x14ac:dyDescent="0.25">
      <c r="A14" s="86"/>
    </row>
    <row r="15" spans="1:9" x14ac:dyDescent="0.25">
      <c r="A15" s="86"/>
    </row>
    <row r="16" spans="1:9" x14ac:dyDescent="0.25">
      <c r="A16" s="86"/>
    </row>
    <row r="17" spans="1:22" x14ac:dyDescent="0.25">
      <c r="A17" s="86"/>
    </row>
    <row r="18" spans="1:22" x14ac:dyDescent="0.25">
      <c r="A18" s="86"/>
    </row>
    <row r="19" spans="1:22" x14ac:dyDescent="0.25">
      <c r="A19" s="86"/>
    </row>
    <row r="20" spans="1:22" ht="42.75" customHeight="1" x14ac:dyDescent="0.25">
      <c r="A20" s="91" t="s">
        <v>478</v>
      </c>
      <c r="B20" s="91"/>
      <c r="C20" s="91"/>
      <c r="D20" s="91"/>
      <c r="E20" s="91"/>
      <c r="F20" s="91"/>
      <c r="G20" s="91"/>
      <c r="H20" s="91"/>
      <c r="I20" s="91"/>
    </row>
    <row r="21" spans="1:22" ht="30" customHeight="1" x14ac:dyDescent="0.25">
      <c r="A21" s="91" t="s">
        <v>479</v>
      </c>
      <c r="B21" s="91"/>
      <c r="C21" s="91"/>
      <c r="D21" s="91"/>
      <c r="E21" s="91"/>
      <c r="F21" s="91"/>
      <c r="G21" s="91"/>
      <c r="H21" s="91"/>
      <c r="I21" s="91"/>
      <c r="V21" s="84"/>
    </row>
    <row r="22" spans="1:22" x14ac:dyDescent="0.25">
      <c r="A22" s="87"/>
      <c r="V22" s="84"/>
    </row>
    <row r="23" spans="1:22" x14ac:dyDescent="0.25">
      <c r="A23" s="87"/>
      <c r="V23" s="88"/>
    </row>
    <row r="24" spans="1:22" x14ac:dyDescent="0.25">
      <c r="A24" s="87"/>
    </row>
    <row r="25" spans="1:22" x14ac:dyDescent="0.25">
      <c r="A25" s="87"/>
    </row>
    <row r="26" spans="1:22" x14ac:dyDescent="0.25">
      <c r="A26" s="85"/>
    </row>
    <row r="45" spans="5:5" x14ac:dyDescent="0.25">
      <c r="E45" s="92" t="s">
        <v>480</v>
      </c>
    </row>
  </sheetData>
  <mergeCells count="7">
    <mergeCell ref="A21:I21"/>
    <mergeCell ref="A5:I5"/>
    <mergeCell ref="A7:I7"/>
    <mergeCell ref="A8:I8"/>
    <mergeCell ref="A11:I11"/>
    <mergeCell ref="A13:I13"/>
    <mergeCell ref="A20:I20"/>
  </mergeCells>
  <pageMargins left="0.78740157480314965" right="0.78740157480314965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B9B4-CA34-4D08-8F55-CE25F4908CC0}">
  <sheetPr>
    <pageSetUpPr fitToPage="1"/>
  </sheetPr>
  <dimension ref="A1:H6"/>
  <sheetViews>
    <sheetView workbookViewId="0">
      <selection sqref="A1:H1"/>
    </sheetView>
  </sheetViews>
  <sheetFormatPr defaultRowHeight="12.75" x14ac:dyDescent="0.2"/>
  <cols>
    <col min="1" max="1" width="5.42578125" style="11" customWidth="1"/>
    <col min="2" max="2" width="46.28515625" style="11" customWidth="1"/>
    <col min="3" max="3" width="10.7109375" style="11" bestFit="1" customWidth="1"/>
    <col min="4" max="4" width="10.85546875" style="11" bestFit="1" customWidth="1"/>
    <col min="5" max="5" width="15.5703125" style="11" bestFit="1" customWidth="1"/>
    <col min="6" max="8" width="21.85546875" style="11" customWidth="1"/>
    <col min="9" max="16384" width="9.140625" style="11"/>
  </cols>
  <sheetData>
    <row r="1" spans="1:8" ht="29.25" customHeight="1" x14ac:dyDescent="0.2">
      <c r="A1" s="61" t="s">
        <v>254</v>
      </c>
      <c r="B1" s="61"/>
      <c r="C1" s="61"/>
      <c r="D1" s="61"/>
      <c r="E1" s="61"/>
      <c r="F1" s="61"/>
      <c r="G1" s="61"/>
      <c r="H1" s="61"/>
    </row>
    <row r="2" spans="1:8" ht="14.25" x14ac:dyDescent="0.2">
      <c r="A2" s="13" t="s">
        <v>2</v>
      </c>
      <c r="B2" s="13" t="s">
        <v>244</v>
      </c>
      <c r="C2" s="13" t="s">
        <v>252</v>
      </c>
      <c r="D2" s="13" t="s">
        <v>245</v>
      </c>
      <c r="E2" s="13" t="s">
        <v>246</v>
      </c>
      <c r="F2" s="13" t="s">
        <v>247</v>
      </c>
      <c r="G2" s="13" t="s">
        <v>228</v>
      </c>
      <c r="H2" s="13" t="s">
        <v>229</v>
      </c>
    </row>
    <row r="3" spans="1:8" x14ac:dyDescent="0.2">
      <c r="A3" s="14"/>
      <c r="B3" s="14"/>
      <c r="C3" s="14"/>
      <c r="D3" s="14"/>
      <c r="E3" s="15"/>
      <c r="F3" s="15">
        <f>ROUND(D3*E3,2)</f>
        <v>0</v>
      </c>
      <c r="G3" s="14">
        <f>ROUND(F3*24%,2)</f>
        <v>0</v>
      </c>
      <c r="H3" s="14">
        <f>F3+G3</f>
        <v>0</v>
      </c>
    </row>
    <row r="4" spans="1:8" x14ac:dyDescent="0.2">
      <c r="A4" s="14"/>
      <c r="B4" s="14"/>
      <c r="C4" s="14"/>
      <c r="D4" s="14"/>
      <c r="E4" s="14"/>
      <c r="F4" s="15">
        <f>ROUND(D4*E4,2)</f>
        <v>0</v>
      </c>
      <c r="G4" s="14">
        <f>ROUND(F4*24%,2)</f>
        <v>0</v>
      </c>
      <c r="H4" s="14">
        <f>F4+G4</f>
        <v>0</v>
      </c>
    </row>
    <row r="5" spans="1:8" x14ac:dyDescent="0.2">
      <c r="A5" s="14"/>
      <c r="B5" s="14"/>
      <c r="C5" s="14"/>
      <c r="D5" s="14"/>
      <c r="E5" s="14"/>
      <c r="F5" s="15">
        <f>ROUND(D5*E5,2)</f>
        <v>0</v>
      </c>
      <c r="G5" s="14">
        <f>ROUND(F5*24%,2)</f>
        <v>0</v>
      </c>
      <c r="H5" s="14">
        <f>F5+G5</f>
        <v>0</v>
      </c>
    </row>
    <row r="6" spans="1:8" x14ac:dyDescent="0.2">
      <c r="A6" s="16"/>
      <c r="B6" s="16" t="s">
        <v>248</v>
      </c>
      <c r="C6" s="16"/>
      <c r="D6" s="16"/>
      <c r="E6" s="16"/>
      <c r="F6" s="16">
        <f>SUM(F3:F5)</f>
        <v>0</v>
      </c>
      <c r="G6" s="16">
        <f>SUM(G3:G5)</f>
        <v>0</v>
      </c>
      <c r="H6" s="16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BC798-9B63-445E-A8F9-8373BCF6C38D}">
  <sheetPr>
    <pageSetUpPr fitToPage="1"/>
  </sheetPr>
  <dimension ref="A1:K273"/>
  <sheetViews>
    <sheetView showZeros="0" zoomScaleNormal="100" zoomScaleSheetLayoutView="100" workbookViewId="0">
      <selection sqref="A1:H1"/>
    </sheetView>
  </sheetViews>
  <sheetFormatPr defaultColWidth="32.5703125" defaultRowHeight="20.100000000000001" customHeight="1" x14ac:dyDescent="0.2"/>
  <cols>
    <col min="1" max="1" width="13.7109375" style="5" customWidth="1"/>
    <col min="2" max="2" width="15.85546875" style="5" customWidth="1"/>
    <col min="3" max="3" width="8.5703125" style="5" customWidth="1"/>
    <col min="4" max="4" width="52.5703125" style="5" customWidth="1"/>
    <col min="5" max="5" width="9.42578125" style="5" customWidth="1"/>
    <col min="6" max="7" width="10.5703125" style="5" customWidth="1"/>
    <col min="8" max="10" width="13.140625" style="5" customWidth="1"/>
    <col min="11" max="11" width="11.28515625" style="4" customWidth="1"/>
    <col min="12" max="12" width="29.85546875" style="5" customWidth="1"/>
    <col min="13" max="16384" width="32.5703125" style="5"/>
  </cols>
  <sheetData>
    <row r="1" spans="1:10" ht="20.100000000000001" customHeight="1" x14ac:dyDescent="0.2">
      <c r="A1" s="1" t="s">
        <v>260</v>
      </c>
      <c r="B1" s="2"/>
      <c r="C1" s="2"/>
      <c r="D1" s="2"/>
      <c r="E1" s="2"/>
      <c r="F1" s="2"/>
      <c r="G1" s="2"/>
      <c r="H1" s="2"/>
      <c r="I1" s="2"/>
      <c r="J1" s="3"/>
    </row>
    <row r="2" spans="1:10" ht="20.100000000000001" customHeight="1" x14ac:dyDescent="0.2">
      <c r="A2" s="20"/>
      <c r="B2" s="3"/>
      <c r="C2" s="3"/>
      <c r="D2" s="3"/>
      <c r="E2" s="3"/>
      <c r="F2" s="3"/>
      <c r="G2" s="3"/>
      <c r="H2" s="3"/>
      <c r="I2" s="3"/>
      <c r="J2" s="3"/>
    </row>
    <row r="3" spans="1:10" ht="27.75" customHeight="1" x14ac:dyDescent="0.2">
      <c r="A3" s="17" t="s">
        <v>0</v>
      </c>
      <c r="B3" s="17" t="s">
        <v>1</v>
      </c>
      <c r="C3" s="17" t="s">
        <v>2</v>
      </c>
      <c r="D3" s="21" t="s">
        <v>3</v>
      </c>
      <c r="E3" s="17" t="s">
        <v>261</v>
      </c>
      <c r="F3" s="12" t="s">
        <v>262</v>
      </c>
      <c r="G3" s="12" t="s">
        <v>263</v>
      </c>
      <c r="H3" s="12" t="s">
        <v>248</v>
      </c>
      <c r="I3" s="12" t="s">
        <v>264</v>
      </c>
      <c r="J3" s="12" t="s">
        <v>229</v>
      </c>
    </row>
    <row r="4" spans="1:10" ht="20.100000000000001" customHeight="1" x14ac:dyDescent="0.2">
      <c r="A4" s="62" t="s">
        <v>4</v>
      </c>
      <c r="B4" s="63" t="s">
        <v>5</v>
      </c>
      <c r="C4" s="18" t="s">
        <v>6</v>
      </c>
      <c r="D4" s="22" t="s">
        <v>265</v>
      </c>
      <c r="E4" s="18" t="s">
        <v>266</v>
      </c>
      <c r="F4" s="23"/>
      <c r="G4" s="24"/>
      <c r="H4" s="25">
        <f t="shared" ref="H4:H11" si="0">G4*F4</f>
        <v>0</v>
      </c>
      <c r="I4" s="9">
        <f t="shared" ref="I4:I11" si="1">H4*0.24</f>
        <v>0</v>
      </c>
      <c r="J4" s="9">
        <f t="shared" ref="J4:J11" si="2">I4+H4</f>
        <v>0</v>
      </c>
    </row>
    <row r="5" spans="1:10" ht="20.100000000000001" customHeight="1" x14ac:dyDescent="0.2">
      <c r="A5" s="62"/>
      <c r="B5" s="63"/>
      <c r="C5" s="18" t="s">
        <v>7</v>
      </c>
      <c r="D5" s="22" t="s">
        <v>267</v>
      </c>
      <c r="E5" s="18" t="s">
        <v>266</v>
      </c>
      <c r="F5" s="23"/>
      <c r="G5" s="24"/>
      <c r="H5" s="25">
        <f t="shared" si="0"/>
        <v>0</v>
      </c>
      <c r="I5" s="9">
        <f t="shared" si="1"/>
        <v>0</v>
      </c>
      <c r="J5" s="9">
        <f t="shared" si="2"/>
        <v>0</v>
      </c>
    </row>
    <row r="6" spans="1:10" ht="20.100000000000001" customHeight="1" x14ac:dyDescent="0.2">
      <c r="A6" s="62"/>
      <c r="B6" s="63"/>
      <c r="C6" s="18" t="s">
        <v>8</v>
      </c>
      <c r="D6" s="22" t="s">
        <v>268</v>
      </c>
      <c r="E6" s="18" t="s">
        <v>266</v>
      </c>
      <c r="F6" s="23"/>
      <c r="G6" s="24"/>
      <c r="H6" s="25">
        <f t="shared" si="0"/>
        <v>0</v>
      </c>
      <c r="I6" s="9">
        <f t="shared" si="1"/>
        <v>0</v>
      </c>
      <c r="J6" s="9">
        <f t="shared" si="2"/>
        <v>0</v>
      </c>
    </row>
    <row r="7" spans="1:10" ht="20.100000000000001" customHeight="1" x14ac:dyDescent="0.2">
      <c r="A7" s="62"/>
      <c r="B7" s="63"/>
      <c r="C7" s="18" t="s">
        <v>9</v>
      </c>
      <c r="D7" s="22" t="s">
        <v>269</v>
      </c>
      <c r="E7" s="18" t="s">
        <v>266</v>
      </c>
      <c r="F7" s="23"/>
      <c r="G7" s="24"/>
      <c r="H7" s="25">
        <f t="shared" si="0"/>
        <v>0</v>
      </c>
      <c r="I7" s="9">
        <f t="shared" si="1"/>
        <v>0</v>
      </c>
      <c r="J7" s="9">
        <f t="shared" si="2"/>
        <v>0</v>
      </c>
    </row>
    <row r="8" spans="1:10" ht="20.100000000000001" customHeight="1" x14ac:dyDescent="0.2">
      <c r="A8" s="62"/>
      <c r="B8" s="63"/>
      <c r="C8" s="18" t="s">
        <v>10</v>
      </c>
      <c r="D8" s="22" t="s">
        <v>270</v>
      </c>
      <c r="E8" s="18" t="s">
        <v>266</v>
      </c>
      <c r="F8" s="23"/>
      <c r="G8" s="24"/>
      <c r="H8" s="25">
        <f t="shared" si="0"/>
        <v>0</v>
      </c>
      <c r="I8" s="9">
        <f t="shared" si="1"/>
        <v>0</v>
      </c>
      <c r="J8" s="9">
        <f t="shared" si="2"/>
        <v>0</v>
      </c>
    </row>
    <row r="9" spans="1:10" ht="20.100000000000001" customHeight="1" x14ac:dyDescent="0.2">
      <c r="A9" s="62"/>
      <c r="B9" s="63"/>
      <c r="C9" s="26" t="s">
        <v>271</v>
      </c>
      <c r="D9" s="27" t="s">
        <v>272</v>
      </c>
      <c r="E9" s="26"/>
      <c r="F9" s="23"/>
      <c r="G9" s="24"/>
      <c r="H9" s="25">
        <f t="shared" si="0"/>
        <v>0</v>
      </c>
      <c r="I9" s="9">
        <f t="shared" si="1"/>
        <v>0</v>
      </c>
      <c r="J9" s="9">
        <f t="shared" si="2"/>
        <v>0</v>
      </c>
    </row>
    <row r="10" spans="1:10" ht="20.100000000000001" customHeight="1" x14ac:dyDescent="0.2">
      <c r="A10" s="62"/>
      <c r="B10" s="63"/>
      <c r="C10" s="26" t="s">
        <v>273</v>
      </c>
      <c r="D10" s="27" t="s">
        <v>274</v>
      </c>
      <c r="E10" s="26"/>
      <c r="F10" s="23"/>
      <c r="G10" s="24"/>
      <c r="H10" s="25">
        <f t="shared" si="0"/>
        <v>0</v>
      </c>
      <c r="I10" s="9">
        <f t="shared" si="1"/>
        <v>0</v>
      </c>
      <c r="J10" s="9">
        <f t="shared" si="2"/>
        <v>0</v>
      </c>
    </row>
    <row r="11" spans="1:10" ht="20.100000000000001" customHeight="1" x14ac:dyDescent="0.2">
      <c r="A11" s="62"/>
      <c r="B11" s="63"/>
      <c r="C11" s="26" t="s">
        <v>275</v>
      </c>
      <c r="D11" s="27" t="s">
        <v>274</v>
      </c>
      <c r="E11" s="26"/>
      <c r="F11" s="23"/>
      <c r="G11" s="24"/>
      <c r="H11" s="25">
        <f t="shared" si="0"/>
        <v>0</v>
      </c>
      <c r="I11" s="9">
        <f t="shared" si="1"/>
        <v>0</v>
      </c>
      <c r="J11" s="9">
        <f t="shared" si="2"/>
        <v>0</v>
      </c>
    </row>
    <row r="12" spans="1:10" ht="19.5" customHeight="1" x14ac:dyDescent="0.2">
      <c r="A12" s="62"/>
      <c r="B12" s="64"/>
      <c r="C12" s="65" t="s">
        <v>276</v>
      </c>
      <c r="D12" s="66"/>
      <c r="E12" s="28"/>
      <c r="F12" s="29"/>
      <c r="G12" s="29"/>
      <c r="H12" s="29">
        <f>SUM(H4:H11)</f>
        <v>0</v>
      </c>
      <c r="I12" s="29">
        <f t="shared" ref="I12:J12" si="3">SUM(I4:I11)</f>
        <v>0</v>
      </c>
      <c r="J12" s="29">
        <f t="shared" si="3"/>
        <v>0</v>
      </c>
    </row>
    <row r="13" spans="1:10" ht="19.5" customHeight="1" x14ac:dyDescent="0.2">
      <c r="A13" s="62"/>
      <c r="B13" s="67" t="s">
        <v>277</v>
      </c>
      <c r="C13" s="67"/>
      <c r="D13" s="67"/>
      <c r="E13" s="19"/>
      <c r="F13" s="30"/>
      <c r="G13" s="30"/>
      <c r="H13" s="30">
        <f>H12</f>
        <v>0</v>
      </c>
      <c r="I13" s="30">
        <f t="shared" ref="I13:J13" si="4">I12</f>
        <v>0</v>
      </c>
      <c r="J13" s="30">
        <f t="shared" si="4"/>
        <v>0</v>
      </c>
    </row>
    <row r="14" spans="1:10" ht="20.100000000000001" customHeight="1" x14ac:dyDescent="0.2">
      <c r="A14" s="62" t="s">
        <v>11</v>
      </c>
      <c r="B14" s="68" t="s">
        <v>12</v>
      </c>
      <c r="C14" s="18" t="s">
        <v>13</v>
      </c>
      <c r="D14" s="22" t="s">
        <v>278</v>
      </c>
      <c r="E14" s="18" t="s">
        <v>14</v>
      </c>
      <c r="F14" s="23"/>
      <c r="G14" s="24"/>
      <c r="H14" s="25">
        <f t="shared" ref="H14:H29" si="5">G14*F14</f>
        <v>0</v>
      </c>
      <c r="I14" s="9">
        <f t="shared" ref="I14:I29" si="6">H14*0.24</f>
        <v>0</v>
      </c>
      <c r="J14" s="9">
        <f t="shared" ref="J14:J29" si="7">I14+H14</f>
        <v>0</v>
      </c>
    </row>
    <row r="15" spans="1:10" ht="20.100000000000001" customHeight="1" x14ac:dyDescent="0.2">
      <c r="A15" s="62"/>
      <c r="B15" s="63"/>
      <c r="C15" s="18" t="s">
        <v>15</v>
      </c>
      <c r="D15" s="22" t="s">
        <v>279</v>
      </c>
      <c r="E15" s="18" t="s">
        <v>14</v>
      </c>
      <c r="F15" s="23"/>
      <c r="G15" s="23"/>
      <c r="H15" s="25">
        <f t="shared" si="5"/>
        <v>0</v>
      </c>
      <c r="I15" s="9">
        <f t="shared" si="6"/>
        <v>0</v>
      </c>
      <c r="J15" s="9">
        <f t="shared" si="7"/>
        <v>0</v>
      </c>
    </row>
    <row r="16" spans="1:10" ht="20.100000000000001" customHeight="1" x14ac:dyDescent="0.2">
      <c r="A16" s="62"/>
      <c r="B16" s="63"/>
      <c r="C16" s="18" t="s">
        <v>16</v>
      </c>
      <c r="D16" s="22" t="s">
        <v>280</v>
      </c>
      <c r="E16" s="18" t="s">
        <v>14</v>
      </c>
      <c r="F16" s="23"/>
      <c r="G16" s="23"/>
      <c r="H16" s="25">
        <f t="shared" si="5"/>
        <v>0</v>
      </c>
      <c r="I16" s="9">
        <f t="shared" si="6"/>
        <v>0</v>
      </c>
      <c r="J16" s="9">
        <f t="shared" si="7"/>
        <v>0</v>
      </c>
    </row>
    <row r="17" spans="1:10" ht="20.100000000000001" customHeight="1" x14ac:dyDescent="0.2">
      <c r="A17" s="62"/>
      <c r="B17" s="63"/>
      <c r="C17" s="18" t="s">
        <v>18</v>
      </c>
      <c r="D17" s="22" t="s">
        <v>17</v>
      </c>
      <c r="E17" s="18" t="s">
        <v>14</v>
      </c>
      <c r="F17" s="23"/>
      <c r="G17" s="23"/>
      <c r="H17" s="25">
        <f t="shared" si="5"/>
        <v>0</v>
      </c>
      <c r="I17" s="9">
        <f t="shared" si="6"/>
        <v>0</v>
      </c>
      <c r="J17" s="9">
        <f t="shared" si="7"/>
        <v>0</v>
      </c>
    </row>
    <row r="18" spans="1:10" ht="20.100000000000001" customHeight="1" x14ac:dyDescent="0.2">
      <c r="A18" s="62"/>
      <c r="B18" s="63"/>
      <c r="C18" s="18" t="s">
        <v>19</v>
      </c>
      <c r="D18" s="31" t="s">
        <v>281</v>
      </c>
      <c r="E18" s="18" t="s">
        <v>282</v>
      </c>
      <c r="F18" s="23"/>
      <c r="G18" s="23"/>
      <c r="H18" s="25">
        <f t="shared" si="5"/>
        <v>0</v>
      </c>
      <c r="I18" s="9">
        <f t="shared" si="6"/>
        <v>0</v>
      </c>
      <c r="J18" s="9">
        <f t="shared" si="7"/>
        <v>0</v>
      </c>
    </row>
    <row r="19" spans="1:10" ht="20.100000000000001" customHeight="1" x14ac:dyDescent="0.2">
      <c r="A19" s="62"/>
      <c r="B19" s="63"/>
      <c r="C19" s="18" t="s">
        <v>20</v>
      </c>
      <c r="D19" s="22" t="s">
        <v>283</v>
      </c>
      <c r="E19" s="18" t="s">
        <v>282</v>
      </c>
      <c r="F19" s="23"/>
      <c r="G19" s="23"/>
      <c r="H19" s="25">
        <f t="shared" si="5"/>
        <v>0</v>
      </c>
      <c r="I19" s="9">
        <f t="shared" si="6"/>
        <v>0</v>
      </c>
      <c r="J19" s="9">
        <f t="shared" si="7"/>
        <v>0</v>
      </c>
    </row>
    <row r="20" spans="1:10" ht="20.100000000000001" customHeight="1" x14ac:dyDescent="0.2">
      <c r="A20" s="62"/>
      <c r="B20" s="63"/>
      <c r="C20" s="18" t="s">
        <v>21</v>
      </c>
      <c r="D20" s="22" t="s">
        <v>22</v>
      </c>
      <c r="E20" s="18" t="s">
        <v>284</v>
      </c>
      <c r="F20" s="23"/>
      <c r="G20" s="23"/>
      <c r="H20" s="25">
        <f t="shared" si="5"/>
        <v>0</v>
      </c>
      <c r="I20" s="9">
        <f t="shared" si="6"/>
        <v>0</v>
      </c>
      <c r="J20" s="9">
        <f t="shared" si="7"/>
        <v>0</v>
      </c>
    </row>
    <row r="21" spans="1:10" ht="20.100000000000001" customHeight="1" x14ac:dyDescent="0.2">
      <c r="A21" s="62"/>
      <c r="B21" s="63"/>
      <c r="C21" s="18" t="s">
        <v>23</v>
      </c>
      <c r="D21" s="22" t="s">
        <v>285</v>
      </c>
      <c r="E21" s="18" t="s">
        <v>282</v>
      </c>
      <c r="F21" s="23"/>
      <c r="G21" s="23"/>
      <c r="H21" s="25">
        <f t="shared" si="5"/>
        <v>0</v>
      </c>
      <c r="I21" s="9">
        <f t="shared" si="6"/>
        <v>0</v>
      </c>
      <c r="J21" s="9">
        <f t="shared" si="7"/>
        <v>0</v>
      </c>
    </row>
    <row r="22" spans="1:10" ht="20.100000000000001" customHeight="1" x14ac:dyDescent="0.2">
      <c r="A22" s="62"/>
      <c r="B22" s="63"/>
      <c r="C22" s="18" t="s">
        <v>24</v>
      </c>
      <c r="D22" s="22" t="s">
        <v>286</v>
      </c>
      <c r="E22" s="18" t="s">
        <v>282</v>
      </c>
      <c r="F22" s="23"/>
      <c r="G22" s="23"/>
      <c r="H22" s="25">
        <f t="shared" si="5"/>
        <v>0</v>
      </c>
      <c r="I22" s="9">
        <f t="shared" si="6"/>
        <v>0</v>
      </c>
      <c r="J22" s="9">
        <f t="shared" si="7"/>
        <v>0</v>
      </c>
    </row>
    <row r="23" spans="1:10" ht="20.100000000000001" customHeight="1" x14ac:dyDescent="0.2">
      <c r="A23" s="62"/>
      <c r="B23" s="63"/>
      <c r="C23" s="18" t="s">
        <v>26</v>
      </c>
      <c r="D23" s="22" t="s">
        <v>25</v>
      </c>
      <c r="E23" s="18" t="s">
        <v>14</v>
      </c>
      <c r="F23" s="23"/>
      <c r="G23" s="23"/>
      <c r="H23" s="25">
        <f t="shared" si="5"/>
        <v>0</v>
      </c>
      <c r="I23" s="9">
        <f t="shared" si="6"/>
        <v>0</v>
      </c>
      <c r="J23" s="9">
        <f t="shared" si="7"/>
        <v>0</v>
      </c>
    </row>
    <row r="24" spans="1:10" ht="20.100000000000001" customHeight="1" x14ac:dyDescent="0.2">
      <c r="A24" s="62"/>
      <c r="B24" s="63"/>
      <c r="C24" s="18" t="s">
        <v>28</v>
      </c>
      <c r="D24" s="22" t="s">
        <v>27</v>
      </c>
      <c r="E24" s="18" t="s">
        <v>282</v>
      </c>
      <c r="F24" s="23"/>
      <c r="G24" s="23"/>
      <c r="H24" s="25">
        <f t="shared" si="5"/>
        <v>0</v>
      </c>
      <c r="I24" s="9">
        <f t="shared" si="6"/>
        <v>0</v>
      </c>
      <c r="J24" s="9">
        <f t="shared" si="7"/>
        <v>0</v>
      </c>
    </row>
    <row r="25" spans="1:10" ht="20.100000000000001" customHeight="1" x14ac:dyDescent="0.2">
      <c r="A25" s="62"/>
      <c r="B25" s="63"/>
      <c r="C25" s="18" t="s">
        <v>30</v>
      </c>
      <c r="D25" s="22" t="s">
        <v>29</v>
      </c>
      <c r="E25" s="18" t="s">
        <v>282</v>
      </c>
      <c r="F25" s="23"/>
      <c r="G25" s="23"/>
      <c r="H25" s="25">
        <f t="shared" si="5"/>
        <v>0</v>
      </c>
      <c r="I25" s="9">
        <f t="shared" si="6"/>
        <v>0</v>
      </c>
      <c r="J25" s="9">
        <f t="shared" si="7"/>
        <v>0</v>
      </c>
    </row>
    <row r="26" spans="1:10" ht="20.100000000000001" customHeight="1" x14ac:dyDescent="0.2">
      <c r="A26" s="62"/>
      <c r="B26" s="63"/>
      <c r="C26" s="18" t="s">
        <v>31</v>
      </c>
      <c r="D26" s="22" t="s">
        <v>287</v>
      </c>
      <c r="E26" s="18" t="s">
        <v>282</v>
      </c>
      <c r="F26" s="23"/>
      <c r="G26" s="23"/>
      <c r="H26" s="25">
        <f t="shared" si="5"/>
        <v>0</v>
      </c>
      <c r="I26" s="9">
        <f t="shared" si="6"/>
        <v>0</v>
      </c>
      <c r="J26" s="9">
        <f t="shared" si="7"/>
        <v>0</v>
      </c>
    </row>
    <row r="27" spans="1:10" ht="20.100000000000001" customHeight="1" x14ac:dyDescent="0.2">
      <c r="A27" s="62"/>
      <c r="B27" s="63"/>
      <c r="C27" s="26" t="s">
        <v>32</v>
      </c>
      <c r="D27" s="32" t="s">
        <v>272</v>
      </c>
      <c r="E27" s="26"/>
      <c r="F27" s="23"/>
      <c r="G27" s="24"/>
      <c r="H27" s="25">
        <f t="shared" si="5"/>
        <v>0</v>
      </c>
      <c r="I27" s="9">
        <f t="shared" si="6"/>
        <v>0</v>
      </c>
      <c r="J27" s="9">
        <f t="shared" si="7"/>
        <v>0</v>
      </c>
    </row>
    <row r="28" spans="1:10" ht="20.100000000000001" customHeight="1" x14ac:dyDescent="0.2">
      <c r="A28" s="62"/>
      <c r="B28" s="63"/>
      <c r="C28" s="26" t="s">
        <v>288</v>
      </c>
      <c r="D28" s="32" t="s">
        <v>274</v>
      </c>
      <c r="E28" s="26"/>
      <c r="F28" s="23"/>
      <c r="G28" s="24"/>
      <c r="H28" s="25">
        <f t="shared" si="5"/>
        <v>0</v>
      </c>
      <c r="I28" s="9">
        <f t="shared" si="6"/>
        <v>0</v>
      </c>
      <c r="J28" s="9">
        <f t="shared" si="7"/>
        <v>0</v>
      </c>
    </row>
    <row r="29" spans="1:10" ht="20.100000000000001" customHeight="1" x14ac:dyDescent="0.2">
      <c r="A29" s="62"/>
      <c r="B29" s="63"/>
      <c r="C29" s="26" t="s">
        <v>289</v>
      </c>
      <c r="D29" s="27" t="s">
        <v>274</v>
      </c>
      <c r="E29" s="26"/>
      <c r="F29" s="23"/>
      <c r="G29" s="24"/>
      <c r="H29" s="25">
        <f t="shared" si="5"/>
        <v>0</v>
      </c>
      <c r="I29" s="9">
        <f t="shared" si="6"/>
        <v>0</v>
      </c>
      <c r="J29" s="9">
        <f t="shared" si="7"/>
        <v>0</v>
      </c>
    </row>
    <row r="30" spans="1:10" ht="19.5" customHeight="1" x14ac:dyDescent="0.2">
      <c r="A30" s="62"/>
      <c r="B30" s="64"/>
      <c r="C30" s="65" t="s">
        <v>276</v>
      </c>
      <c r="D30" s="66"/>
      <c r="E30" s="28"/>
      <c r="F30" s="29"/>
      <c r="G30" s="29"/>
      <c r="H30" s="29">
        <f>SUM(H14:H29)</f>
        <v>0</v>
      </c>
      <c r="I30" s="29">
        <f t="shared" ref="I30:J30" si="8">SUM(I14:I29)</f>
        <v>0</v>
      </c>
      <c r="J30" s="29">
        <f t="shared" si="8"/>
        <v>0</v>
      </c>
    </row>
    <row r="31" spans="1:10" ht="19.5" customHeight="1" x14ac:dyDescent="0.2">
      <c r="A31" s="62"/>
      <c r="B31" s="67" t="s">
        <v>290</v>
      </c>
      <c r="C31" s="67"/>
      <c r="D31" s="67"/>
      <c r="E31" s="19"/>
      <c r="F31" s="30"/>
      <c r="G31" s="30"/>
      <c r="H31" s="30">
        <f>H30</f>
        <v>0</v>
      </c>
      <c r="I31" s="30">
        <f>I30</f>
        <v>0</v>
      </c>
      <c r="J31" s="30">
        <f>J30</f>
        <v>0</v>
      </c>
    </row>
    <row r="32" spans="1:10" ht="20.100000000000001" customHeight="1" x14ac:dyDescent="0.2">
      <c r="A32" s="62" t="s">
        <v>33</v>
      </c>
      <c r="B32" s="62" t="s">
        <v>34</v>
      </c>
      <c r="C32" s="18" t="s">
        <v>35</v>
      </c>
      <c r="D32" s="22" t="s">
        <v>36</v>
      </c>
      <c r="E32" s="18" t="s">
        <v>284</v>
      </c>
      <c r="F32" s="23"/>
      <c r="G32" s="24"/>
      <c r="H32" s="25">
        <f t="shared" ref="H32:H42" si="9">G32*F32</f>
        <v>0</v>
      </c>
      <c r="I32" s="9">
        <f t="shared" ref="I32:I42" si="10">H32*0.24</f>
        <v>0</v>
      </c>
      <c r="J32" s="9">
        <f t="shared" ref="J32:J42" si="11">I32+H32</f>
        <v>0</v>
      </c>
    </row>
    <row r="33" spans="1:10" ht="20.100000000000001" customHeight="1" x14ac:dyDescent="0.2">
      <c r="A33" s="62"/>
      <c r="B33" s="62"/>
      <c r="C33" s="18" t="s">
        <v>37</v>
      </c>
      <c r="D33" s="22" t="s">
        <v>38</v>
      </c>
      <c r="E33" s="18" t="s">
        <v>284</v>
      </c>
      <c r="F33" s="23"/>
      <c r="G33" s="23"/>
      <c r="H33" s="25">
        <f t="shared" si="9"/>
        <v>0</v>
      </c>
      <c r="I33" s="9">
        <f t="shared" si="10"/>
        <v>0</v>
      </c>
      <c r="J33" s="9">
        <f t="shared" si="11"/>
        <v>0</v>
      </c>
    </row>
    <row r="34" spans="1:10" ht="20.100000000000001" customHeight="1" x14ac:dyDescent="0.2">
      <c r="A34" s="62"/>
      <c r="B34" s="62"/>
      <c r="C34" s="18" t="s">
        <v>39</v>
      </c>
      <c r="D34" s="22" t="s">
        <v>40</v>
      </c>
      <c r="E34" s="18" t="s">
        <v>284</v>
      </c>
      <c r="F34" s="23"/>
      <c r="G34" s="23"/>
      <c r="H34" s="25">
        <f t="shared" si="9"/>
        <v>0</v>
      </c>
      <c r="I34" s="9">
        <f t="shared" si="10"/>
        <v>0</v>
      </c>
      <c r="J34" s="9">
        <f t="shared" si="11"/>
        <v>0</v>
      </c>
    </row>
    <row r="35" spans="1:10" ht="20.100000000000001" customHeight="1" x14ac:dyDescent="0.2">
      <c r="A35" s="62"/>
      <c r="B35" s="62"/>
      <c r="C35" s="18" t="s">
        <v>41</v>
      </c>
      <c r="D35" s="22" t="s">
        <v>291</v>
      </c>
      <c r="E35" s="18" t="s">
        <v>284</v>
      </c>
      <c r="F35" s="23"/>
      <c r="G35" s="23"/>
      <c r="H35" s="25">
        <f t="shared" si="9"/>
        <v>0</v>
      </c>
      <c r="I35" s="9">
        <f t="shared" si="10"/>
        <v>0</v>
      </c>
      <c r="J35" s="9">
        <f t="shared" si="11"/>
        <v>0</v>
      </c>
    </row>
    <row r="36" spans="1:10" ht="20.100000000000001" customHeight="1" x14ac:dyDescent="0.2">
      <c r="A36" s="62"/>
      <c r="B36" s="62"/>
      <c r="C36" s="18" t="s">
        <v>42</v>
      </c>
      <c r="D36" s="22" t="s">
        <v>292</v>
      </c>
      <c r="E36" s="18" t="s">
        <v>284</v>
      </c>
      <c r="F36" s="23"/>
      <c r="G36" s="23"/>
      <c r="H36" s="25">
        <f t="shared" si="9"/>
        <v>0</v>
      </c>
      <c r="I36" s="9">
        <f t="shared" si="10"/>
        <v>0</v>
      </c>
      <c r="J36" s="9">
        <f t="shared" si="11"/>
        <v>0</v>
      </c>
    </row>
    <row r="37" spans="1:10" ht="20.100000000000001" customHeight="1" x14ac:dyDescent="0.2">
      <c r="A37" s="62"/>
      <c r="B37" s="62"/>
      <c r="C37" s="18" t="s">
        <v>44</v>
      </c>
      <c r="D37" s="22" t="s">
        <v>43</v>
      </c>
      <c r="E37" s="18" t="s">
        <v>284</v>
      </c>
      <c r="F37" s="23"/>
      <c r="G37" s="23"/>
      <c r="H37" s="25">
        <f t="shared" si="9"/>
        <v>0</v>
      </c>
      <c r="I37" s="9">
        <f t="shared" si="10"/>
        <v>0</v>
      </c>
      <c r="J37" s="9">
        <f t="shared" si="11"/>
        <v>0</v>
      </c>
    </row>
    <row r="38" spans="1:10" ht="20.100000000000001" customHeight="1" x14ac:dyDescent="0.2">
      <c r="A38" s="62"/>
      <c r="B38" s="62"/>
      <c r="C38" s="18" t="s">
        <v>46</v>
      </c>
      <c r="D38" s="22" t="s">
        <v>45</v>
      </c>
      <c r="E38" s="18" t="s">
        <v>284</v>
      </c>
      <c r="F38" s="23"/>
      <c r="G38" s="23"/>
      <c r="H38" s="25">
        <f t="shared" si="9"/>
        <v>0</v>
      </c>
      <c r="I38" s="9">
        <f t="shared" si="10"/>
        <v>0</v>
      </c>
      <c r="J38" s="9">
        <f t="shared" si="11"/>
        <v>0</v>
      </c>
    </row>
    <row r="39" spans="1:10" ht="20.100000000000001" customHeight="1" x14ac:dyDescent="0.2">
      <c r="A39" s="62"/>
      <c r="B39" s="62"/>
      <c r="C39" s="18" t="s">
        <v>293</v>
      </c>
      <c r="D39" s="22" t="s">
        <v>47</v>
      </c>
      <c r="E39" s="18" t="s">
        <v>284</v>
      </c>
      <c r="F39" s="23"/>
      <c r="G39" s="23"/>
      <c r="H39" s="25">
        <f t="shared" si="9"/>
        <v>0</v>
      </c>
      <c r="I39" s="9">
        <f t="shared" si="10"/>
        <v>0</v>
      </c>
      <c r="J39" s="9">
        <f t="shared" si="11"/>
        <v>0</v>
      </c>
    </row>
    <row r="40" spans="1:10" ht="20.100000000000001" customHeight="1" x14ac:dyDescent="0.2">
      <c r="A40" s="62"/>
      <c r="B40" s="62"/>
      <c r="C40" s="26" t="s">
        <v>294</v>
      </c>
      <c r="D40" s="32" t="s">
        <v>272</v>
      </c>
      <c r="E40" s="26"/>
      <c r="F40" s="23"/>
      <c r="G40" s="24"/>
      <c r="H40" s="25">
        <f t="shared" si="9"/>
        <v>0</v>
      </c>
      <c r="I40" s="9">
        <f t="shared" si="10"/>
        <v>0</v>
      </c>
      <c r="J40" s="9">
        <f t="shared" si="11"/>
        <v>0</v>
      </c>
    </row>
    <row r="41" spans="1:10" ht="20.100000000000001" customHeight="1" x14ac:dyDescent="0.2">
      <c r="A41" s="62"/>
      <c r="B41" s="62"/>
      <c r="C41" s="26" t="s">
        <v>295</v>
      </c>
      <c r="D41" s="32" t="s">
        <v>274</v>
      </c>
      <c r="E41" s="26"/>
      <c r="F41" s="23"/>
      <c r="G41" s="24"/>
      <c r="H41" s="25">
        <f t="shared" si="9"/>
        <v>0</v>
      </c>
      <c r="I41" s="9">
        <f t="shared" si="10"/>
        <v>0</v>
      </c>
      <c r="J41" s="9">
        <f t="shared" si="11"/>
        <v>0</v>
      </c>
    </row>
    <row r="42" spans="1:10" ht="20.100000000000001" customHeight="1" x14ac:dyDescent="0.2">
      <c r="A42" s="62"/>
      <c r="B42" s="62"/>
      <c r="C42" s="26" t="s">
        <v>296</v>
      </c>
      <c r="D42" s="27" t="s">
        <v>274</v>
      </c>
      <c r="E42" s="26"/>
      <c r="F42" s="23"/>
      <c r="G42" s="24"/>
      <c r="H42" s="25">
        <f t="shared" si="9"/>
        <v>0</v>
      </c>
      <c r="I42" s="9">
        <f t="shared" si="10"/>
        <v>0</v>
      </c>
      <c r="J42" s="9">
        <f t="shared" si="11"/>
        <v>0</v>
      </c>
    </row>
    <row r="43" spans="1:10" ht="19.5" customHeight="1" x14ac:dyDescent="0.2">
      <c r="A43" s="62"/>
      <c r="B43" s="62"/>
      <c r="C43" s="65" t="s">
        <v>276</v>
      </c>
      <c r="D43" s="66"/>
      <c r="E43" s="28"/>
      <c r="F43" s="29"/>
      <c r="G43" s="29"/>
      <c r="H43" s="29">
        <f>SUM(H32:H42)</f>
        <v>0</v>
      </c>
      <c r="I43" s="29">
        <f t="shared" ref="I43:J43" si="12">SUM(I32:I42)</f>
        <v>0</v>
      </c>
      <c r="J43" s="29">
        <f t="shared" si="12"/>
        <v>0</v>
      </c>
    </row>
    <row r="44" spans="1:10" ht="20.100000000000001" customHeight="1" x14ac:dyDescent="0.2">
      <c r="A44" s="62" t="s">
        <v>33</v>
      </c>
      <c r="B44" s="62" t="s">
        <v>48</v>
      </c>
      <c r="C44" s="18" t="s">
        <v>49</v>
      </c>
      <c r="D44" s="22" t="s">
        <v>297</v>
      </c>
      <c r="E44" s="18" t="s">
        <v>284</v>
      </c>
      <c r="F44" s="23"/>
      <c r="G44" s="24"/>
      <c r="H44" s="25">
        <f t="shared" ref="H44:H54" si="13">G44*F44</f>
        <v>0</v>
      </c>
      <c r="I44" s="9">
        <f t="shared" ref="I44:I54" si="14">H44*0.24</f>
        <v>0</v>
      </c>
      <c r="J44" s="9">
        <f t="shared" ref="J44:J54" si="15">I44+H44</f>
        <v>0</v>
      </c>
    </row>
    <row r="45" spans="1:10" ht="20.100000000000001" customHeight="1" x14ac:dyDescent="0.2">
      <c r="A45" s="62"/>
      <c r="B45" s="62"/>
      <c r="C45" s="18" t="s">
        <v>298</v>
      </c>
      <c r="D45" s="22" t="s">
        <v>299</v>
      </c>
      <c r="E45" s="18" t="s">
        <v>284</v>
      </c>
      <c r="F45" s="23"/>
      <c r="G45" s="23"/>
      <c r="H45" s="25">
        <f t="shared" si="13"/>
        <v>0</v>
      </c>
      <c r="I45" s="9">
        <f t="shared" si="14"/>
        <v>0</v>
      </c>
      <c r="J45" s="9">
        <f t="shared" si="15"/>
        <v>0</v>
      </c>
    </row>
    <row r="46" spans="1:10" ht="20.100000000000001" customHeight="1" x14ac:dyDescent="0.2">
      <c r="A46" s="62"/>
      <c r="B46" s="62"/>
      <c r="C46" s="18" t="s">
        <v>50</v>
      </c>
      <c r="D46" s="22" t="s">
        <v>300</v>
      </c>
      <c r="E46" s="18" t="s">
        <v>284</v>
      </c>
      <c r="F46" s="23"/>
      <c r="G46" s="23"/>
      <c r="H46" s="25">
        <f t="shared" si="13"/>
        <v>0</v>
      </c>
      <c r="I46" s="9">
        <f t="shared" si="14"/>
        <v>0</v>
      </c>
      <c r="J46" s="9">
        <f t="shared" si="15"/>
        <v>0</v>
      </c>
    </row>
    <row r="47" spans="1:10" ht="30" customHeight="1" x14ac:dyDescent="0.2">
      <c r="A47" s="62"/>
      <c r="B47" s="62"/>
      <c r="C47" s="18" t="s">
        <v>301</v>
      </c>
      <c r="D47" s="22" t="s">
        <v>302</v>
      </c>
      <c r="E47" s="18" t="s">
        <v>284</v>
      </c>
      <c r="F47" s="23"/>
      <c r="G47" s="23"/>
      <c r="H47" s="25">
        <f t="shared" si="13"/>
        <v>0</v>
      </c>
      <c r="I47" s="9">
        <f t="shared" si="14"/>
        <v>0</v>
      </c>
      <c r="J47" s="9">
        <f t="shared" si="15"/>
        <v>0</v>
      </c>
    </row>
    <row r="48" spans="1:10" ht="30" customHeight="1" x14ac:dyDescent="0.2">
      <c r="A48" s="62"/>
      <c r="B48" s="62"/>
      <c r="C48" s="18" t="s">
        <v>51</v>
      </c>
      <c r="D48" s="22" t="s">
        <v>303</v>
      </c>
      <c r="E48" s="18" t="s">
        <v>284</v>
      </c>
      <c r="F48" s="23"/>
      <c r="G48" s="23"/>
      <c r="H48" s="25">
        <f t="shared" si="13"/>
        <v>0</v>
      </c>
      <c r="I48" s="9">
        <f t="shared" si="14"/>
        <v>0</v>
      </c>
      <c r="J48" s="9">
        <f t="shared" si="15"/>
        <v>0</v>
      </c>
    </row>
    <row r="49" spans="1:10" ht="20.100000000000001" customHeight="1" x14ac:dyDescent="0.2">
      <c r="A49" s="62"/>
      <c r="B49" s="62"/>
      <c r="C49" s="18" t="s">
        <v>304</v>
      </c>
      <c r="D49" s="22" t="s">
        <v>305</v>
      </c>
      <c r="E49" s="18" t="s">
        <v>284</v>
      </c>
      <c r="F49" s="23"/>
      <c r="G49" s="23"/>
      <c r="H49" s="25">
        <f t="shared" si="13"/>
        <v>0</v>
      </c>
      <c r="I49" s="9">
        <f t="shared" si="14"/>
        <v>0</v>
      </c>
      <c r="J49" s="9">
        <f t="shared" si="15"/>
        <v>0</v>
      </c>
    </row>
    <row r="50" spans="1:10" ht="20.100000000000001" customHeight="1" x14ac:dyDescent="0.2">
      <c r="A50" s="62"/>
      <c r="B50" s="62"/>
      <c r="C50" s="18" t="s">
        <v>52</v>
      </c>
      <c r="D50" s="31" t="s">
        <v>55</v>
      </c>
      <c r="E50" s="18" t="s">
        <v>14</v>
      </c>
      <c r="F50" s="23"/>
      <c r="G50" s="23"/>
      <c r="H50" s="25">
        <f t="shared" si="13"/>
        <v>0</v>
      </c>
      <c r="I50" s="9">
        <f t="shared" si="14"/>
        <v>0</v>
      </c>
      <c r="J50" s="9">
        <f t="shared" si="15"/>
        <v>0</v>
      </c>
    </row>
    <row r="51" spans="1:10" ht="20.100000000000001" customHeight="1" x14ac:dyDescent="0.2">
      <c r="A51" s="62"/>
      <c r="B51" s="62"/>
      <c r="C51" s="18" t="s">
        <v>53</v>
      </c>
      <c r="D51" s="31" t="s">
        <v>57</v>
      </c>
      <c r="E51" s="18" t="s">
        <v>14</v>
      </c>
      <c r="F51" s="23"/>
      <c r="G51" s="24"/>
      <c r="H51" s="25">
        <f t="shared" si="13"/>
        <v>0</v>
      </c>
      <c r="I51" s="9">
        <f t="shared" si="14"/>
        <v>0</v>
      </c>
      <c r="J51" s="9">
        <f t="shared" si="15"/>
        <v>0</v>
      </c>
    </row>
    <row r="52" spans="1:10" ht="20.100000000000001" customHeight="1" x14ac:dyDescent="0.2">
      <c r="A52" s="62"/>
      <c r="B52" s="62"/>
      <c r="C52" s="26" t="s">
        <v>54</v>
      </c>
      <c r="D52" s="32" t="s">
        <v>274</v>
      </c>
      <c r="E52" s="26"/>
      <c r="F52" s="23"/>
      <c r="G52" s="24"/>
      <c r="H52" s="25">
        <f t="shared" si="13"/>
        <v>0</v>
      </c>
      <c r="I52" s="9">
        <f t="shared" si="14"/>
        <v>0</v>
      </c>
      <c r="J52" s="9">
        <f t="shared" si="15"/>
        <v>0</v>
      </c>
    </row>
    <row r="53" spans="1:10" ht="20.100000000000001" customHeight="1" x14ac:dyDescent="0.2">
      <c r="A53" s="62"/>
      <c r="B53" s="62"/>
      <c r="C53" s="26" t="s">
        <v>56</v>
      </c>
      <c r="D53" s="32" t="s">
        <v>274</v>
      </c>
      <c r="E53" s="26"/>
      <c r="F53" s="23"/>
      <c r="G53" s="24"/>
      <c r="H53" s="25">
        <f t="shared" si="13"/>
        <v>0</v>
      </c>
      <c r="I53" s="9">
        <f t="shared" si="14"/>
        <v>0</v>
      </c>
      <c r="J53" s="9">
        <f t="shared" si="15"/>
        <v>0</v>
      </c>
    </row>
    <row r="54" spans="1:10" ht="20.100000000000001" customHeight="1" x14ac:dyDescent="0.2">
      <c r="A54" s="62"/>
      <c r="B54" s="62"/>
      <c r="C54" s="26" t="s">
        <v>306</v>
      </c>
      <c r="D54" s="32" t="s">
        <v>274</v>
      </c>
      <c r="E54" s="26"/>
      <c r="F54" s="23"/>
      <c r="G54" s="24"/>
      <c r="H54" s="25">
        <f t="shared" si="13"/>
        <v>0</v>
      </c>
      <c r="I54" s="9">
        <f t="shared" si="14"/>
        <v>0</v>
      </c>
      <c r="J54" s="9">
        <f t="shared" si="15"/>
        <v>0</v>
      </c>
    </row>
    <row r="55" spans="1:10" ht="19.5" customHeight="1" x14ac:dyDescent="0.2">
      <c r="A55" s="62"/>
      <c r="B55" s="62"/>
      <c r="C55" s="65" t="s">
        <v>276</v>
      </c>
      <c r="D55" s="66"/>
      <c r="E55" s="28"/>
      <c r="F55" s="29"/>
      <c r="G55" s="29"/>
      <c r="H55" s="29">
        <f>SUM(H44:H54)</f>
        <v>0</v>
      </c>
      <c r="I55" s="29">
        <f>SUM(I44:I54)</f>
        <v>0</v>
      </c>
      <c r="J55" s="29">
        <f>SUM(J44:J54)</f>
        <v>0</v>
      </c>
    </row>
    <row r="56" spans="1:10" ht="19.5" customHeight="1" x14ac:dyDescent="0.2">
      <c r="A56" s="62"/>
      <c r="B56" s="69" t="s">
        <v>307</v>
      </c>
      <c r="C56" s="70"/>
      <c r="D56" s="71"/>
      <c r="E56" s="19"/>
      <c r="F56" s="30"/>
      <c r="G56" s="30"/>
      <c r="H56" s="30">
        <f>H55+H43</f>
        <v>0</v>
      </c>
      <c r="I56" s="30">
        <f t="shared" ref="I56:J56" si="16">I55+I43</f>
        <v>0</v>
      </c>
      <c r="J56" s="30">
        <f t="shared" si="16"/>
        <v>0</v>
      </c>
    </row>
    <row r="57" spans="1:10" ht="20.100000000000001" customHeight="1" x14ac:dyDescent="0.2">
      <c r="A57" s="62" t="s">
        <v>308</v>
      </c>
      <c r="B57" s="62" t="s">
        <v>58</v>
      </c>
      <c r="C57" s="18" t="s">
        <v>59</v>
      </c>
      <c r="D57" s="31" t="s">
        <v>309</v>
      </c>
      <c r="E57" s="18" t="s">
        <v>282</v>
      </c>
      <c r="F57" s="23"/>
      <c r="G57" s="24"/>
      <c r="H57" s="25">
        <f t="shared" ref="H57:H69" si="17">G57*F57</f>
        <v>0</v>
      </c>
      <c r="I57" s="9">
        <f t="shared" ref="I57:I69" si="18">H57*0.24</f>
        <v>0</v>
      </c>
      <c r="J57" s="9">
        <f t="shared" ref="J57:J69" si="19">I57+H57</f>
        <v>0</v>
      </c>
    </row>
    <row r="58" spans="1:10" ht="20.100000000000001" customHeight="1" x14ac:dyDescent="0.2">
      <c r="A58" s="62"/>
      <c r="B58" s="62"/>
      <c r="C58" s="18" t="s">
        <v>60</v>
      </c>
      <c r="D58" s="22" t="s">
        <v>310</v>
      </c>
      <c r="E58" s="18" t="s">
        <v>282</v>
      </c>
      <c r="F58" s="23"/>
      <c r="G58" s="23"/>
      <c r="H58" s="25">
        <f t="shared" si="17"/>
        <v>0</v>
      </c>
      <c r="I58" s="9">
        <f t="shared" si="18"/>
        <v>0</v>
      </c>
      <c r="J58" s="9">
        <f t="shared" si="19"/>
        <v>0</v>
      </c>
    </row>
    <row r="59" spans="1:10" ht="20.100000000000001" customHeight="1" x14ac:dyDescent="0.2">
      <c r="A59" s="62"/>
      <c r="B59" s="62"/>
      <c r="C59" s="18" t="s">
        <v>61</v>
      </c>
      <c r="D59" s="31" t="s">
        <v>62</v>
      </c>
      <c r="E59" s="18" t="s">
        <v>282</v>
      </c>
      <c r="F59" s="23"/>
      <c r="G59" s="23"/>
      <c r="H59" s="25">
        <f t="shared" si="17"/>
        <v>0</v>
      </c>
      <c r="I59" s="9">
        <f t="shared" si="18"/>
        <v>0</v>
      </c>
      <c r="J59" s="9">
        <f t="shared" si="19"/>
        <v>0</v>
      </c>
    </row>
    <row r="60" spans="1:10" ht="20.100000000000001" customHeight="1" x14ac:dyDescent="0.2">
      <c r="A60" s="62"/>
      <c r="B60" s="62"/>
      <c r="C60" s="18" t="s">
        <v>63</v>
      </c>
      <c r="D60" s="31" t="s">
        <v>64</v>
      </c>
      <c r="E60" s="18" t="s">
        <v>282</v>
      </c>
      <c r="F60" s="23"/>
      <c r="G60" s="23"/>
      <c r="H60" s="25">
        <f t="shared" si="17"/>
        <v>0</v>
      </c>
      <c r="I60" s="9">
        <f t="shared" si="18"/>
        <v>0</v>
      </c>
      <c r="J60" s="9">
        <f t="shared" si="19"/>
        <v>0</v>
      </c>
    </row>
    <row r="61" spans="1:10" ht="20.100000000000001" customHeight="1" x14ac:dyDescent="0.2">
      <c r="A61" s="62"/>
      <c r="B61" s="62"/>
      <c r="C61" s="18" t="s">
        <v>65</v>
      </c>
      <c r="D61" s="31" t="s">
        <v>66</v>
      </c>
      <c r="E61" s="18" t="s">
        <v>282</v>
      </c>
      <c r="F61" s="23"/>
      <c r="G61" s="23"/>
      <c r="H61" s="25">
        <f t="shared" si="17"/>
        <v>0</v>
      </c>
      <c r="I61" s="9">
        <f t="shared" si="18"/>
        <v>0</v>
      </c>
      <c r="J61" s="9">
        <f t="shared" si="19"/>
        <v>0</v>
      </c>
    </row>
    <row r="62" spans="1:10" ht="20.100000000000001" customHeight="1" x14ac:dyDescent="0.2">
      <c r="A62" s="62"/>
      <c r="B62" s="62"/>
      <c r="C62" s="18" t="s">
        <v>67</v>
      </c>
      <c r="D62" s="31" t="s">
        <v>311</v>
      </c>
      <c r="E62" s="18" t="s">
        <v>282</v>
      </c>
      <c r="F62" s="23"/>
      <c r="G62" s="23"/>
      <c r="H62" s="25">
        <f t="shared" si="17"/>
        <v>0</v>
      </c>
      <c r="I62" s="9">
        <f t="shared" si="18"/>
        <v>0</v>
      </c>
      <c r="J62" s="9">
        <f t="shared" si="19"/>
        <v>0</v>
      </c>
    </row>
    <row r="63" spans="1:10" ht="20.100000000000001" customHeight="1" x14ac:dyDescent="0.2">
      <c r="A63" s="62"/>
      <c r="B63" s="62"/>
      <c r="C63" s="18" t="s">
        <v>69</v>
      </c>
      <c r="D63" s="31" t="s">
        <v>312</v>
      </c>
      <c r="E63" s="18" t="s">
        <v>282</v>
      </c>
      <c r="F63" s="23"/>
      <c r="G63" s="23"/>
      <c r="H63" s="25">
        <f t="shared" si="17"/>
        <v>0</v>
      </c>
      <c r="I63" s="9">
        <f t="shared" si="18"/>
        <v>0</v>
      </c>
      <c r="J63" s="9">
        <f t="shared" si="19"/>
        <v>0</v>
      </c>
    </row>
    <row r="64" spans="1:10" ht="20.100000000000001" customHeight="1" x14ac:dyDescent="0.2">
      <c r="A64" s="62"/>
      <c r="B64" s="62"/>
      <c r="C64" s="18" t="s">
        <v>71</v>
      </c>
      <c r="D64" s="22" t="s">
        <v>68</v>
      </c>
      <c r="E64" s="18" t="s">
        <v>282</v>
      </c>
      <c r="F64" s="23"/>
      <c r="G64" s="23"/>
      <c r="H64" s="25">
        <f t="shared" si="17"/>
        <v>0</v>
      </c>
      <c r="I64" s="9">
        <f t="shared" si="18"/>
        <v>0</v>
      </c>
      <c r="J64" s="9">
        <f t="shared" si="19"/>
        <v>0</v>
      </c>
    </row>
    <row r="65" spans="1:10" ht="20.100000000000001" customHeight="1" x14ac:dyDescent="0.2">
      <c r="A65" s="62"/>
      <c r="B65" s="62"/>
      <c r="C65" s="18" t="s">
        <v>73</v>
      </c>
      <c r="D65" s="31" t="s">
        <v>70</v>
      </c>
      <c r="E65" s="18" t="s">
        <v>282</v>
      </c>
      <c r="F65" s="23"/>
      <c r="G65" s="23"/>
      <c r="H65" s="25">
        <f t="shared" si="17"/>
        <v>0</v>
      </c>
      <c r="I65" s="9">
        <f t="shared" si="18"/>
        <v>0</v>
      </c>
      <c r="J65" s="9">
        <f t="shared" si="19"/>
        <v>0</v>
      </c>
    </row>
    <row r="66" spans="1:10" ht="30" customHeight="1" x14ac:dyDescent="0.2">
      <c r="A66" s="62"/>
      <c r="B66" s="62"/>
      <c r="C66" s="18" t="s">
        <v>74</v>
      </c>
      <c r="D66" s="22" t="s">
        <v>72</v>
      </c>
      <c r="E66" s="18" t="s">
        <v>282</v>
      </c>
      <c r="F66" s="23"/>
      <c r="G66" s="23"/>
      <c r="H66" s="25">
        <f t="shared" si="17"/>
        <v>0</v>
      </c>
      <c r="I66" s="9">
        <f t="shared" si="18"/>
        <v>0</v>
      </c>
      <c r="J66" s="9">
        <f t="shared" si="19"/>
        <v>0</v>
      </c>
    </row>
    <row r="67" spans="1:10" ht="20.100000000000001" customHeight="1" x14ac:dyDescent="0.2">
      <c r="A67" s="62"/>
      <c r="B67" s="62"/>
      <c r="C67" s="26" t="s">
        <v>75</v>
      </c>
      <c r="D67" s="32" t="s">
        <v>272</v>
      </c>
      <c r="E67" s="26"/>
      <c r="F67" s="23"/>
      <c r="G67" s="24"/>
      <c r="H67" s="25">
        <f t="shared" si="17"/>
        <v>0</v>
      </c>
      <c r="I67" s="9">
        <f t="shared" si="18"/>
        <v>0</v>
      </c>
      <c r="J67" s="9">
        <f t="shared" si="19"/>
        <v>0</v>
      </c>
    </row>
    <row r="68" spans="1:10" ht="20.100000000000001" customHeight="1" x14ac:dyDescent="0.2">
      <c r="A68" s="62"/>
      <c r="B68" s="62"/>
      <c r="C68" s="26" t="s">
        <v>313</v>
      </c>
      <c r="D68" s="32" t="s">
        <v>274</v>
      </c>
      <c r="E68" s="26"/>
      <c r="F68" s="23"/>
      <c r="G68" s="24"/>
      <c r="H68" s="25">
        <f t="shared" si="17"/>
        <v>0</v>
      </c>
      <c r="I68" s="9">
        <f t="shared" si="18"/>
        <v>0</v>
      </c>
      <c r="J68" s="9">
        <f t="shared" si="19"/>
        <v>0</v>
      </c>
    </row>
    <row r="69" spans="1:10" ht="20.100000000000001" customHeight="1" x14ac:dyDescent="0.2">
      <c r="A69" s="62"/>
      <c r="B69" s="62"/>
      <c r="C69" s="26" t="s">
        <v>314</v>
      </c>
      <c r="D69" s="27" t="s">
        <v>274</v>
      </c>
      <c r="E69" s="26"/>
      <c r="F69" s="23"/>
      <c r="G69" s="24"/>
      <c r="H69" s="25">
        <f t="shared" si="17"/>
        <v>0</v>
      </c>
      <c r="I69" s="9">
        <f t="shared" si="18"/>
        <v>0</v>
      </c>
      <c r="J69" s="9">
        <f t="shared" si="19"/>
        <v>0</v>
      </c>
    </row>
    <row r="70" spans="1:10" ht="19.5" customHeight="1" x14ac:dyDescent="0.2">
      <c r="A70" s="62"/>
      <c r="B70" s="62"/>
      <c r="C70" s="65" t="s">
        <v>276</v>
      </c>
      <c r="D70" s="66"/>
      <c r="E70" s="28"/>
      <c r="F70" s="29"/>
      <c r="G70" s="29"/>
      <c r="H70" s="29">
        <f>SUM(H57:H69)</f>
        <v>0</v>
      </c>
      <c r="I70" s="29">
        <f t="shared" ref="I70:J70" si="20">SUM(I57:I69)</f>
        <v>0</v>
      </c>
      <c r="J70" s="29">
        <f t="shared" si="20"/>
        <v>0</v>
      </c>
    </row>
    <row r="71" spans="1:10" ht="20.100000000000001" customHeight="1" x14ac:dyDescent="0.2">
      <c r="A71" s="62" t="s">
        <v>308</v>
      </c>
      <c r="B71" s="62" t="s">
        <v>315</v>
      </c>
      <c r="C71" s="18" t="s">
        <v>76</v>
      </c>
      <c r="D71" s="22" t="s">
        <v>316</v>
      </c>
      <c r="E71" s="18" t="s">
        <v>282</v>
      </c>
      <c r="F71" s="23"/>
      <c r="G71" s="24"/>
      <c r="H71" s="25">
        <f t="shared" ref="H71:H79" si="21">G71*F71</f>
        <v>0</v>
      </c>
      <c r="I71" s="9">
        <f t="shared" ref="I71:I79" si="22">H71*0.24</f>
        <v>0</v>
      </c>
      <c r="J71" s="9">
        <f t="shared" ref="J71:J79" si="23">I71+H71</f>
        <v>0</v>
      </c>
    </row>
    <row r="72" spans="1:10" ht="20.100000000000001" customHeight="1" x14ac:dyDescent="0.2">
      <c r="A72" s="62"/>
      <c r="B72" s="62"/>
      <c r="C72" s="18" t="s">
        <v>77</v>
      </c>
      <c r="D72" s="22" t="s">
        <v>317</v>
      </c>
      <c r="E72" s="18" t="s">
        <v>282</v>
      </c>
      <c r="F72" s="23"/>
      <c r="G72" s="23"/>
      <c r="H72" s="25">
        <f t="shared" si="21"/>
        <v>0</v>
      </c>
      <c r="I72" s="9">
        <f t="shared" si="22"/>
        <v>0</v>
      </c>
      <c r="J72" s="9">
        <f t="shared" si="23"/>
        <v>0</v>
      </c>
    </row>
    <row r="73" spans="1:10" ht="20.100000000000001" customHeight="1" x14ac:dyDescent="0.2">
      <c r="A73" s="62"/>
      <c r="B73" s="62"/>
      <c r="C73" s="18" t="s">
        <v>78</v>
      </c>
      <c r="D73" s="22" t="s">
        <v>318</v>
      </c>
      <c r="E73" s="18" t="s">
        <v>282</v>
      </c>
      <c r="F73" s="23"/>
      <c r="G73" s="23"/>
      <c r="H73" s="25">
        <f t="shared" si="21"/>
        <v>0</v>
      </c>
      <c r="I73" s="9">
        <f t="shared" si="22"/>
        <v>0</v>
      </c>
      <c r="J73" s="9">
        <f t="shared" si="23"/>
        <v>0</v>
      </c>
    </row>
    <row r="74" spans="1:10" ht="20.100000000000001" customHeight="1" x14ac:dyDescent="0.2">
      <c r="A74" s="62"/>
      <c r="B74" s="62"/>
      <c r="C74" s="18" t="s">
        <v>79</v>
      </c>
      <c r="D74" s="22" t="s">
        <v>80</v>
      </c>
      <c r="E74" s="18" t="s">
        <v>282</v>
      </c>
      <c r="F74" s="23"/>
      <c r="G74" s="23"/>
      <c r="H74" s="25">
        <f t="shared" si="21"/>
        <v>0</v>
      </c>
      <c r="I74" s="9">
        <f t="shared" si="22"/>
        <v>0</v>
      </c>
      <c r="J74" s="9">
        <f t="shared" si="23"/>
        <v>0</v>
      </c>
    </row>
    <row r="75" spans="1:10" ht="20.100000000000001" customHeight="1" x14ac:dyDescent="0.2">
      <c r="A75" s="62"/>
      <c r="B75" s="62"/>
      <c r="C75" s="18" t="s">
        <v>81</v>
      </c>
      <c r="D75" s="22" t="s">
        <v>319</v>
      </c>
      <c r="E75" s="18" t="s">
        <v>282</v>
      </c>
      <c r="F75" s="23"/>
      <c r="G75" s="23"/>
      <c r="H75" s="25">
        <f t="shared" si="21"/>
        <v>0</v>
      </c>
      <c r="I75" s="9">
        <f t="shared" si="22"/>
        <v>0</v>
      </c>
      <c r="J75" s="9">
        <f t="shared" si="23"/>
        <v>0</v>
      </c>
    </row>
    <row r="76" spans="1:10" ht="20.100000000000001" customHeight="1" x14ac:dyDescent="0.2">
      <c r="A76" s="62"/>
      <c r="B76" s="62"/>
      <c r="C76" s="18" t="s">
        <v>320</v>
      </c>
      <c r="D76" s="22" t="s">
        <v>82</v>
      </c>
      <c r="E76" s="18" t="s">
        <v>282</v>
      </c>
      <c r="F76" s="23"/>
      <c r="G76" s="24"/>
      <c r="H76" s="25">
        <f t="shared" si="21"/>
        <v>0</v>
      </c>
      <c r="I76" s="9">
        <f t="shared" si="22"/>
        <v>0</v>
      </c>
      <c r="J76" s="9">
        <f t="shared" si="23"/>
        <v>0</v>
      </c>
    </row>
    <row r="77" spans="1:10" ht="20.100000000000001" customHeight="1" x14ac:dyDescent="0.2">
      <c r="A77" s="62"/>
      <c r="B77" s="62"/>
      <c r="C77" s="26" t="s">
        <v>321</v>
      </c>
      <c r="D77" s="32" t="s">
        <v>274</v>
      </c>
      <c r="E77" s="26"/>
      <c r="F77" s="23"/>
      <c r="G77" s="24"/>
      <c r="H77" s="25">
        <f t="shared" si="21"/>
        <v>0</v>
      </c>
      <c r="I77" s="9">
        <f t="shared" si="22"/>
        <v>0</v>
      </c>
      <c r="J77" s="9">
        <f t="shared" si="23"/>
        <v>0</v>
      </c>
    </row>
    <row r="78" spans="1:10" ht="20.100000000000001" customHeight="1" x14ac:dyDescent="0.2">
      <c r="A78" s="62"/>
      <c r="B78" s="62"/>
      <c r="C78" s="26" t="s">
        <v>322</v>
      </c>
      <c r="D78" s="32" t="s">
        <v>274</v>
      </c>
      <c r="E78" s="26"/>
      <c r="F78" s="23"/>
      <c r="G78" s="24"/>
      <c r="H78" s="25">
        <f t="shared" si="21"/>
        <v>0</v>
      </c>
      <c r="I78" s="9">
        <f t="shared" si="22"/>
        <v>0</v>
      </c>
      <c r="J78" s="9">
        <f t="shared" si="23"/>
        <v>0</v>
      </c>
    </row>
    <row r="79" spans="1:10" ht="20.100000000000001" customHeight="1" x14ac:dyDescent="0.2">
      <c r="A79" s="62"/>
      <c r="B79" s="62"/>
      <c r="C79" s="26" t="s">
        <v>323</v>
      </c>
      <c r="D79" s="27" t="s">
        <v>274</v>
      </c>
      <c r="E79" s="26"/>
      <c r="F79" s="23"/>
      <c r="G79" s="24"/>
      <c r="H79" s="25">
        <f t="shared" si="21"/>
        <v>0</v>
      </c>
      <c r="I79" s="9">
        <f t="shared" si="22"/>
        <v>0</v>
      </c>
      <c r="J79" s="9">
        <f t="shared" si="23"/>
        <v>0</v>
      </c>
    </row>
    <row r="80" spans="1:10" ht="19.5" customHeight="1" x14ac:dyDescent="0.2">
      <c r="A80" s="62"/>
      <c r="B80" s="62"/>
      <c r="C80" s="65" t="s">
        <v>276</v>
      </c>
      <c r="D80" s="66"/>
      <c r="E80" s="28"/>
      <c r="F80" s="29"/>
      <c r="G80" s="29"/>
      <c r="H80" s="29">
        <f>SUM(H71:H79)</f>
        <v>0</v>
      </c>
      <c r="I80" s="29">
        <f t="shared" ref="I80:J80" si="24">SUM(I71:I79)</f>
        <v>0</v>
      </c>
      <c r="J80" s="29">
        <f t="shared" si="24"/>
        <v>0</v>
      </c>
    </row>
    <row r="81" spans="1:10" ht="20.100000000000001" customHeight="1" x14ac:dyDescent="0.2">
      <c r="A81" s="62" t="s">
        <v>308</v>
      </c>
      <c r="B81" s="62" t="s">
        <v>83</v>
      </c>
      <c r="C81" s="18" t="s">
        <v>84</v>
      </c>
      <c r="D81" s="22" t="s">
        <v>85</v>
      </c>
      <c r="E81" s="18" t="s">
        <v>282</v>
      </c>
      <c r="F81" s="23"/>
      <c r="G81" s="24"/>
      <c r="H81" s="25">
        <f t="shared" ref="H81:H88" si="25">G81*F81</f>
        <v>0</v>
      </c>
      <c r="I81" s="9">
        <f t="shared" ref="I81:I88" si="26">H81*0.24</f>
        <v>0</v>
      </c>
      <c r="J81" s="9">
        <f t="shared" ref="J81:J88" si="27">I81+H81</f>
        <v>0</v>
      </c>
    </row>
    <row r="82" spans="1:10" ht="20.100000000000001" customHeight="1" x14ac:dyDescent="0.2">
      <c r="A82" s="62"/>
      <c r="B82" s="62"/>
      <c r="C82" s="18" t="s">
        <v>86</v>
      </c>
      <c r="D82" s="22" t="s">
        <v>87</v>
      </c>
      <c r="E82" s="18" t="s">
        <v>282</v>
      </c>
      <c r="F82" s="23"/>
      <c r="G82" s="23"/>
      <c r="H82" s="25">
        <f t="shared" si="25"/>
        <v>0</v>
      </c>
      <c r="I82" s="9">
        <f t="shared" si="26"/>
        <v>0</v>
      </c>
      <c r="J82" s="9">
        <f t="shared" si="27"/>
        <v>0</v>
      </c>
    </row>
    <row r="83" spans="1:10" ht="20.100000000000001" customHeight="1" x14ac:dyDescent="0.2">
      <c r="A83" s="62"/>
      <c r="B83" s="62"/>
      <c r="C83" s="18" t="s">
        <v>88</v>
      </c>
      <c r="D83" s="22" t="s">
        <v>324</v>
      </c>
      <c r="E83" s="18" t="s">
        <v>282</v>
      </c>
      <c r="F83" s="23"/>
      <c r="G83" s="23"/>
      <c r="H83" s="25">
        <f t="shared" si="25"/>
        <v>0</v>
      </c>
      <c r="I83" s="9">
        <f t="shared" si="26"/>
        <v>0</v>
      </c>
      <c r="J83" s="9">
        <f t="shared" si="27"/>
        <v>0</v>
      </c>
    </row>
    <row r="84" spans="1:10" ht="20.100000000000001" customHeight="1" x14ac:dyDescent="0.2">
      <c r="A84" s="62"/>
      <c r="B84" s="62"/>
      <c r="C84" s="18" t="s">
        <v>90</v>
      </c>
      <c r="D84" s="22" t="s">
        <v>89</v>
      </c>
      <c r="E84" s="18" t="s">
        <v>282</v>
      </c>
      <c r="F84" s="23"/>
      <c r="G84" s="23"/>
      <c r="H84" s="25">
        <f t="shared" si="25"/>
        <v>0</v>
      </c>
      <c r="I84" s="9">
        <f t="shared" si="26"/>
        <v>0</v>
      </c>
      <c r="J84" s="9">
        <f t="shared" si="27"/>
        <v>0</v>
      </c>
    </row>
    <row r="85" spans="1:10" ht="20.100000000000001" customHeight="1" x14ac:dyDescent="0.2">
      <c r="A85" s="62"/>
      <c r="B85" s="62"/>
      <c r="C85" s="18" t="s">
        <v>92</v>
      </c>
      <c r="D85" s="22" t="s">
        <v>325</v>
      </c>
      <c r="E85" s="18" t="s">
        <v>282</v>
      </c>
      <c r="F85" s="23"/>
      <c r="G85" s="23"/>
      <c r="H85" s="25">
        <f t="shared" si="25"/>
        <v>0</v>
      </c>
      <c r="I85" s="9">
        <f t="shared" si="26"/>
        <v>0</v>
      </c>
      <c r="J85" s="9">
        <f t="shared" si="27"/>
        <v>0</v>
      </c>
    </row>
    <row r="86" spans="1:10" ht="20.100000000000001" customHeight="1" x14ac:dyDescent="0.2">
      <c r="A86" s="62"/>
      <c r="B86" s="62"/>
      <c r="C86" s="26" t="s">
        <v>326</v>
      </c>
      <c r="D86" s="32" t="s">
        <v>272</v>
      </c>
      <c r="E86" s="26"/>
      <c r="F86" s="23"/>
      <c r="G86" s="24"/>
      <c r="H86" s="25">
        <f t="shared" si="25"/>
        <v>0</v>
      </c>
      <c r="I86" s="9">
        <f t="shared" si="26"/>
        <v>0</v>
      </c>
      <c r="J86" s="9">
        <f t="shared" si="27"/>
        <v>0</v>
      </c>
    </row>
    <row r="87" spans="1:10" ht="20.100000000000001" customHeight="1" x14ac:dyDescent="0.2">
      <c r="A87" s="62"/>
      <c r="B87" s="62"/>
      <c r="C87" s="26" t="s">
        <v>327</v>
      </c>
      <c r="D87" s="27" t="s">
        <v>274</v>
      </c>
      <c r="E87" s="26"/>
      <c r="F87" s="23"/>
      <c r="G87" s="24"/>
      <c r="H87" s="25">
        <f t="shared" si="25"/>
        <v>0</v>
      </c>
      <c r="I87" s="9">
        <f t="shared" si="26"/>
        <v>0</v>
      </c>
      <c r="J87" s="9">
        <f t="shared" si="27"/>
        <v>0</v>
      </c>
    </row>
    <row r="88" spans="1:10" ht="20.100000000000001" customHeight="1" x14ac:dyDescent="0.2">
      <c r="A88" s="62"/>
      <c r="B88" s="62"/>
      <c r="C88" s="26" t="s">
        <v>328</v>
      </c>
      <c r="D88" s="27" t="s">
        <v>274</v>
      </c>
      <c r="E88" s="26"/>
      <c r="F88" s="23"/>
      <c r="G88" s="24"/>
      <c r="H88" s="25">
        <f t="shared" si="25"/>
        <v>0</v>
      </c>
      <c r="I88" s="9">
        <f t="shared" si="26"/>
        <v>0</v>
      </c>
      <c r="J88" s="9">
        <f t="shared" si="27"/>
        <v>0</v>
      </c>
    </row>
    <row r="89" spans="1:10" ht="19.5" customHeight="1" x14ac:dyDescent="0.2">
      <c r="A89" s="62"/>
      <c r="B89" s="62"/>
      <c r="C89" s="65" t="s">
        <v>276</v>
      </c>
      <c r="D89" s="66"/>
      <c r="E89" s="28"/>
      <c r="F89" s="29"/>
      <c r="G89" s="29"/>
      <c r="H89" s="29">
        <f>SUM(H81:H88)</f>
        <v>0</v>
      </c>
      <c r="I89" s="29">
        <f t="shared" ref="I89:J89" si="28">SUM(I81:I88)</f>
        <v>0</v>
      </c>
      <c r="J89" s="29">
        <f t="shared" si="28"/>
        <v>0</v>
      </c>
    </row>
    <row r="90" spans="1:10" ht="20.100000000000001" customHeight="1" x14ac:dyDescent="0.2">
      <c r="A90" s="62" t="s">
        <v>308</v>
      </c>
      <c r="B90" s="62" t="s">
        <v>329</v>
      </c>
      <c r="C90" s="18" t="s">
        <v>94</v>
      </c>
      <c r="D90" s="22" t="s">
        <v>95</v>
      </c>
      <c r="E90" s="18" t="s">
        <v>282</v>
      </c>
      <c r="F90" s="23"/>
      <c r="G90" s="24"/>
      <c r="H90" s="25">
        <f t="shared" ref="H90:H104" si="29">G90*F90</f>
        <v>0</v>
      </c>
      <c r="I90" s="9">
        <f t="shared" ref="I90:I104" si="30">H90*0.24</f>
        <v>0</v>
      </c>
      <c r="J90" s="9">
        <f t="shared" ref="J90:J104" si="31">I90+H90</f>
        <v>0</v>
      </c>
    </row>
    <row r="91" spans="1:10" ht="20.100000000000001" customHeight="1" x14ac:dyDescent="0.2">
      <c r="A91" s="62"/>
      <c r="B91" s="62"/>
      <c r="C91" s="18" t="s">
        <v>96</v>
      </c>
      <c r="D91" s="22" t="s">
        <v>330</v>
      </c>
      <c r="E91" s="18" t="s">
        <v>282</v>
      </c>
      <c r="F91" s="23"/>
      <c r="G91" s="23"/>
      <c r="H91" s="25">
        <f t="shared" si="29"/>
        <v>0</v>
      </c>
      <c r="I91" s="9">
        <f t="shared" si="30"/>
        <v>0</v>
      </c>
      <c r="J91" s="9">
        <f t="shared" si="31"/>
        <v>0</v>
      </c>
    </row>
    <row r="92" spans="1:10" ht="20.100000000000001" customHeight="1" x14ac:dyDescent="0.2">
      <c r="A92" s="62"/>
      <c r="B92" s="62"/>
      <c r="C92" s="18" t="s">
        <v>97</v>
      </c>
      <c r="D92" s="22" t="s">
        <v>331</v>
      </c>
      <c r="E92" s="18" t="s">
        <v>282</v>
      </c>
      <c r="F92" s="23"/>
      <c r="G92" s="23"/>
      <c r="H92" s="25">
        <f t="shared" si="29"/>
        <v>0</v>
      </c>
      <c r="I92" s="9">
        <f t="shared" si="30"/>
        <v>0</v>
      </c>
      <c r="J92" s="9">
        <f t="shared" si="31"/>
        <v>0</v>
      </c>
    </row>
    <row r="93" spans="1:10" ht="20.100000000000001" customHeight="1" x14ac:dyDescent="0.2">
      <c r="A93" s="62"/>
      <c r="B93" s="62"/>
      <c r="C93" s="18" t="s">
        <v>98</v>
      </c>
      <c r="D93" s="22" t="s">
        <v>91</v>
      </c>
      <c r="E93" s="18" t="s">
        <v>282</v>
      </c>
      <c r="F93" s="23"/>
      <c r="G93" s="23"/>
      <c r="H93" s="25">
        <f t="shared" si="29"/>
        <v>0</v>
      </c>
      <c r="I93" s="9">
        <f t="shared" si="30"/>
        <v>0</v>
      </c>
      <c r="J93" s="9">
        <f t="shared" si="31"/>
        <v>0</v>
      </c>
    </row>
    <row r="94" spans="1:10" ht="20.100000000000001" customHeight="1" x14ac:dyDescent="0.2">
      <c r="A94" s="62"/>
      <c r="B94" s="62"/>
      <c r="C94" s="18" t="s">
        <v>99</v>
      </c>
      <c r="D94" s="22" t="s">
        <v>332</v>
      </c>
      <c r="E94" s="18" t="s">
        <v>282</v>
      </c>
      <c r="F94" s="23"/>
      <c r="G94" s="23"/>
      <c r="H94" s="25">
        <f t="shared" si="29"/>
        <v>0</v>
      </c>
      <c r="I94" s="9">
        <f t="shared" si="30"/>
        <v>0</v>
      </c>
      <c r="J94" s="9">
        <f t="shared" si="31"/>
        <v>0</v>
      </c>
    </row>
    <row r="95" spans="1:10" ht="20.100000000000001" customHeight="1" x14ac:dyDescent="0.2">
      <c r="A95" s="62"/>
      <c r="B95" s="62"/>
      <c r="C95" s="18" t="s">
        <v>100</v>
      </c>
      <c r="D95" s="22" t="s">
        <v>333</v>
      </c>
      <c r="E95" s="18" t="s">
        <v>282</v>
      </c>
      <c r="F95" s="23"/>
      <c r="G95" s="23"/>
      <c r="H95" s="25">
        <f t="shared" si="29"/>
        <v>0</v>
      </c>
      <c r="I95" s="9">
        <f t="shared" si="30"/>
        <v>0</v>
      </c>
      <c r="J95" s="9">
        <f t="shared" si="31"/>
        <v>0</v>
      </c>
    </row>
    <row r="96" spans="1:10" ht="20.100000000000001" customHeight="1" x14ac:dyDescent="0.2">
      <c r="A96" s="62"/>
      <c r="B96" s="62"/>
      <c r="C96" s="18" t="s">
        <v>101</v>
      </c>
      <c r="D96" s="22" t="s">
        <v>334</v>
      </c>
      <c r="E96" s="18" t="s">
        <v>282</v>
      </c>
      <c r="F96" s="23"/>
      <c r="G96" s="23"/>
      <c r="H96" s="25">
        <f t="shared" si="29"/>
        <v>0</v>
      </c>
      <c r="I96" s="9">
        <f t="shared" si="30"/>
        <v>0</v>
      </c>
      <c r="J96" s="9">
        <f t="shared" si="31"/>
        <v>0</v>
      </c>
    </row>
    <row r="97" spans="1:10" ht="20.100000000000001" customHeight="1" x14ac:dyDescent="0.2">
      <c r="A97" s="62"/>
      <c r="B97" s="62"/>
      <c r="C97" s="18" t="s">
        <v>103</v>
      </c>
      <c r="D97" s="22" t="s">
        <v>102</v>
      </c>
      <c r="E97" s="18" t="s">
        <v>282</v>
      </c>
      <c r="F97" s="23"/>
      <c r="G97" s="23"/>
      <c r="H97" s="25">
        <f t="shared" si="29"/>
        <v>0</v>
      </c>
      <c r="I97" s="9">
        <f t="shared" si="30"/>
        <v>0</v>
      </c>
      <c r="J97" s="9">
        <f t="shared" si="31"/>
        <v>0</v>
      </c>
    </row>
    <row r="98" spans="1:10" ht="20.100000000000001" customHeight="1" x14ac:dyDescent="0.2">
      <c r="A98" s="62"/>
      <c r="B98" s="62"/>
      <c r="C98" s="18" t="s">
        <v>105</v>
      </c>
      <c r="D98" s="22" t="s">
        <v>104</v>
      </c>
      <c r="E98" s="18" t="s">
        <v>282</v>
      </c>
      <c r="F98" s="23"/>
      <c r="G98" s="23"/>
      <c r="H98" s="25">
        <f t="shared" si="29"/>
        <v>0</v>
      </c>
      <c r="I98" s="9">
        <f t="shared" si="30"/>
        <v>0</v>
      </c>
      <c r="J98" s="9">
        <f t="shared" si="31"/>
        <v>0</v>
      </c>
    </row>
    <row r="99" spans="1:10" ht="20.100000000000001" customHeight="1" x14ac:dyDescent="0.2">
      <c r="A99" s="62"/>
      <c r="B99" s="62"/>
      <c r="C99" s="18" t="s">
        <v>106</v>
      </c>
      <c r="D99" s="22" t="s">
        <v>335</v>
      </c>
      <c r="E99" s="18" t="s">
        <v>282</v>
      </c>
      <c r="F99" s="23"/>
      <c r="G99" s="23"/>
      <c r="H99" s="25">
        <f t="shared" si="29"/>
        <v>0</v>
      </c>
      <c r="I99" s="9">
        <f t="shared" si="30"/>
        <v>0</v>
      </c>
      <c r="J99" s="9">
        <f t="shared" si="31"/>
        <v>0</v>
      </c>
    </row>
    <row r="100" spans="1:10" ht="20.100000000000001" customHeight="1" x14ac:dyDescent="0.2">
      <c r="A100" s="62"/>
      <c r="B100" s="62"/>
      <c r="C100" s="18" t="s">
        <v>108</v>
      </c>
      <c r="D100" s="22" t="s">
        <v>336</v>
      </c>
      <c r="E100" s="18" t="s">
        <v>282</v>
      </c>
      <c r="F100" s="23"/>
      <c r="G100" s="23"/>
      <c r="H100" s="25">
        <f t="shared" si="29"/>
        <v>0</v>
      </c>
      <c r="I100" s="9">
        <f t="shared" si="30"/>
        <v>0</v>
      </c>
      <c r="J100" s="9">
        <f t="shared" si="31"/>
        <v>0</v>
      </c>
    </row>
    <row r="101" spans="1:10" ht="20.100000000000001" customHeight="1" x14ac:dyDescent="0.2">
      <c r="A101" s="62"/>
      <c r="B101" s="62"/>
      <c r="C101" s="18" t="s">
        <v>109</v>
      </c>
      <c r="D101" s="22" t="s">
        <v>107</v>
      </c>
      <c r="E101" s="18" t="s">
        <v>282</v>
      </c>
      <c r="F101" s="23"/>
      <c r="G101" s="23"/>
      <c r="H101" s="25">
        <f t="shared" si="29"/>
        <v>0</v>
      </c>
      <c r="I101" s="9">
        <f t="shared" si="30"/>
        <v>0</v>
      </c>
      <c r="J101" s="9">
        <f t="shared" si="31"/>
        <v>0</v>
      </c>
    </row>
    <row r="102" spans="1:10" ht="20.100000000000001" customHeight="1" x14ac:dyDescent="0.2">
      <c r="A102" s="62"/>
      <c r="B102" s="62"/>
      <c r="C102" s="26" t="s">
        <v>337</v>
      </c>
      <c r="D102" s="32" t="s">
        <v>272</v>
      </c>
      <c r="E102" s="26"/>
      <c r="F102" s="23"/>
      <c r="G102" s="24"/>
      <c r="H102" s="25">
        <f t="shared" si="29"/>
        <v>0</v>
      </c>
      <c r="I102" s="9">
        <f t="shared" si="30"/>
        <v>0</v>
      </c>
      <c r="J102" s="9">
        <f t="shared" si="31"/>
        <v>0</v>
      </c>
    </row>
    <row r="103" spans="1:10" ht="20.100000000000001" customHeight="1" x14ac:dyDescent="0.2">
      <c r="A103" s="62"/>
      <c r="B103" s="62"/>
      <c r="C103" s="26" t="s">
        <v>338</v>
      </c>
      <c r="D103" s="32" t="s">
        <v>274</v>
      </c>
      <c r="E103" s="26"/>
      <c r="F103" s="23"/>
      <c r="G103" s="24"/>
      <c r="H103" s="25">
        <f t="shared" si="29"/>
        <v>0</v>
      </c>
      <c r="I103" s="9">
        <f t="shared" si="30"/>
        <v>0</v>
      </c>
      <c r="J103" s="9">
        <f t="shared" si="31"/>
        <v>0</v>
      </c>
    </row>
    <row r="104" spans="1:10" ht="20.100000000000001" customHeight="1" x14ac:dyDescent="0.2">
      <c r="A104" s="62"/>
      <c r="B104" s="62"/>
      <c r="C104" s="26" t="s">
        <v>339</v>
      </c>
      <c r="D104" s="27" t="s">
        <v>274</v>
      </c>
      <c r="E104" s="26"/>
      <c r="F104" s="23"/>
      <c r="G104" s="24"/>
      <c r="H104" s="25">
        <f t="shared" si="29"/>
        <v>0</v>
      </c>
      <c r="I104" s="9">
        <f t="shared" si="30"/>
        <v>0</v>
      </c>
      <c r="J104" s="9">
        <f t="shared" si="31"/>
        <v>0</v>
      </c>
    </row>
    <row r="105" spans="1:10" ht="19.5" customHeight="1" x14ac:dyDescent="0.2">
      <c r="A105" s="62"/>
      <c r="B105" s="62"/>
      <c r="C105" s="65" t="s">
        <v>276</v>
      </c>
      <c r="D105" s="66"/>
      <c r="E105" s="28"/>
      <c r="F105" s="29"/>
      <c r="G105" s="29"/>
      <c r="H105" s="29">
        <f>SUM(H90:H104)</f>
        <v>0</v>
      </c>
      <c r="I105" s="29">
        <f>SUM(I90:I104)</f>
        <v>0</v>
      </c>
      <c r="J105" s="29">
        <f>SUM(J90:J104)</f>
        <v>0</v>
      </c>
    </row>
    <row r="106" spans="1:10" ht="19.5" customHeight="1" x14ac:dyDescent="0.2">
      <c r="A106" s="62"/>
      <c r="B106" s="69" t="s">
        <v>235</v>
      </c>
      <c r="C106" s="70"/>
      <c r="D106" s="71"/>
      <c r="E106" s="19"/>
      <c r="F106" s="30"/>
      <c r="G106" s="30"/>
      <c r="H106" s="30">
        <f>H105+H89+H80+H70</f>
        <v>0</v>
      </c>
      <c r="I106" s="30">
        <f>I105+I89+I80+I70</f>
        <v>0</v>
      </c>
      <c r="J106" s="30">
        <f>J105+J89+J80+J70</f>
        <v>0</v>
      </c>
    </row>
    <row r="107" spans="1:10" ht="20.100000000000001" customHeight="1" x14ac:dyDescent="0.2">
      <c r="A107" s="68" t="s">
        <v>110</v>
      </c>
      <c r="B107" s="68" t="s">
        <v>230</v>
      </c>
      <c r="C107" s="18" t="s">
        <v>111</v>
      </c>
      <c r="D107" s="22" t="s">
        <v>112</v>
      </c>
      <c r="E107" s="18" t="s">
        <v>282</v>
      </c>
      <c r="F107" s="23"/>
      <c r="G107" s="24"/>
      <c r="H107" s="25">
        <f t="shared" ref="H107:H134" si="32">G107*F107</f>
        <v>0</v>
      </c>
      <c r="I107" s="9">
        <f t="shared" ref="I107:I134" si="33">H107*0.24</f>
        <v>0</v>
      </c>
      <c r="J107" s="9">
        <f t="shared" ref="J107:J134" si="34">I107+H107</f>
        <v>0</v>
      </c>
    </row>
    <row r="108" spans="1:10" ht="20.100000000000001" customHeight="1" x14ac:dyDescent="0.2">
      <c r="A108" s="63"/>
      <c r="B108" s="63"/>
      <c r="C108" s="18" t="s">
        <v>113</v>
      </c>
      <c r="D108" s="22" t="s">
        <v>340</v>
      </c>
      <c r="E108" s="18" t="s">
        <v>282</v>
      </c>
      <c r="F108" s="23"/>
      <c r="G108" s="23"/>
      <c r="H108" s="25">
        <f t="shared" si="32"/>
        <v>0</v>
      </c>
      <c r="I108" s="9">
        <f t="shared" si="33"/>
        <v>0</v>
      </c>
      <c r="J108" s="9">
        <f t="shared" si="34"/>
        <v>0</v>
      </c>
    </row>
    <row r="109" spans="1:10" ht="20.100000000000001" customHeight="1" x14ac:dyDescent="0.2">
      <c r="A109" s="63"/>
      <c r="B109" s="63"/>
      <c r="C109" s="18" t="s">
        <v>114</v>
      </c>
      <c r="D109" s="22" t="s">
        <v>341</v>
      </c>
      <c r="E109" s="18" t="s">
        <v>282</v>
      </c>
      <c r="F109" s="23"/>
      <c r="G109" s="23"/>
      <c r="H109" s="25">
        <f t="shared" si="32"/>
        <v>0</v>
      </c>
      <c r="I109" s="9">
        <f t="shared" si="33"/>
        <v>0</v>
      </c>
      <c r="J109" s="9">
        <f t="shared" si="34"/>
        <v>0</v>
      </c>
    </row>
    <row r="110" spans="1:10" ht="20.100000000000001" customHeight="1" x14ac:dyDescent="0.2">
      <c r="A110" s="63"/>
      <c r="B110" s="63"/>
      <c r="C110" s="18" t="s">
        <v>115</v>
      </c>
      <c r="D110" s="22" t="s">
        <v>342</v>
      </c>
      <c r="E110" s="18" t="s">
        <v>282</v>
      </c>
      <c r="F110" s="23"/>
      <c r="G110" s="23"/>
      <c r="H110" s="25">
        <f t="shared" si="32"/>
        <v>0</v>
      </c>
      <c r="I110" s="9">
        <f t="shared" si="33"/>
        <v>0</v>
      </c>
      <c r="J110" s="9">
        <f t="shared" si="34"/>
        <v>0</v>
      </c>
    </row>
    <row r="111" spans="1:10" ht="20.100000000000001" customHeight="1" x14ac:dyDescent="0.2">
      <c r="A111" s="63"/>
      <c r="B111" s="63"/>
      <c r="C111" s="18" t="s">
        <v>116</v>
      </c>
      <c r="D111" s="22" t="s">
        <v>343</v>
      </c>
      <c r="E111" s="18" t="s">
        <v>282</v>
      </c>
      <c r="F111" s="23"/>
      <c r="G111" s="23"/>
      <c r="H111" s="25">
        <f t="shared" si="32"/>
        <v>0</v>
      </c>
      <c r="I111" s="9">
        <f t="shared" si="33"/>
        <v>0</v>
      </c>
      <c r="J111" s="9">
        <f t="shared" si="34"/>
        <v>0</v>
      </c>
    </row>
    <row r="112" spans="1:10" ht="20.100000000000001" customHeight="1" x14ac:dyDescent="0.2">
      <c r="A112" s="63"/>
      <c r="B112" s="63"/>
      <c r="C112" s="18" t="s">
        <v>117</v>
      </c>
      <c r="D112" s="22" t="s">
        <v>344</v>
      </c>
      <c r="E112" s="18" t="s">
        <v>282</v>
      </c>
      <c r="F112" s="23"/>
      <c r="G112" s="23"/>
      <c r="H112" s="25">
        <f t="shared" si="32"/>
        <v>0</v>
      </c>
      <c r="I112" s="9">
        <f t="shared" si="33"/>
        <v>0</v>
      </c>
      <c r="J112" s="9">
        <f t="shared" si="34"/>
        <v>0</v>
      </c>
    </row>
    <row r="113" spans="1:10" ht="20.100000000000001" customHeight="1" x14ac:dyDescent="0.2">
      <c r="A113" s="63"/>
      <c r="B113" s="63"/>
      <c r="C113" s="18" t="s">
        <v>118</v>
      </c>
      <c r="D113" s="22" t="s">
        <v>345</v>
      </c>
      <c r="E113" s="18" t="s">
        <v>282</v>
      </c>
      <c r="F113" s="23"/>
      <c r="G113" s="23"/>
      <c r="H113" s="25">
        <f t="shared" si="32"/>
        <v>0</v>
      </c>
      <c r="I113" s="9">
        <f t="shared" si="33"/>
        <v>0</v>
      </c>
      <c r="J113" s="9">
        <f t="shared" si="34"/>
        <v>0</v>
      </c>
    </row>
    <row r="114" spans="1:10" ht="20.100000000000001" customHeight="1" x14ac:dyDescent="0.2">
      <c r="A114" s="63"/>
      <c r="B114" s="63"/>
      <c r="C114" s="18" t="s">
        <v>119</v>
      </c>
      <c r="D114" s="22" t="s">
        <v>346</v>
      </c>
      <c r="E114" s="18" t="s">
        <v>282</v>
      </c>
      <c r="F114" s="23"/>
      <c r="G114" s="23"/>
      <c r="H114" s="25">
        <f t="shared" si="32"/>
        <v>0</v>
      </c>
      <c r="I114" s="9">
        <f t="shared" si="33"/>
        <v>0</v>
      </c>
      <c r="J114" s="9">
        <f t="shared" si="34"/>
        <v>0</v>
      </c>
    </row>
    <row r="115" spans="1:10" ht="20.100000000000001" customHeight="1" x14ac:dyDescent="0.2">
      <c r="A115" s="63"/>
      <c r="B115" s="63"/>
      <c r="C115" s="18" t="s">
        <v>120</v>
      </c>
      <c r="D115" s="22" t="s">
        <v>347</v>
      </c>
      <c r="E115" s="18" t="s">
        <v>282</v>
      </c>
      <c r="F115" s="23"/>
      <c r="G115" s="23"/>
      <c r="H115" s="25">
        <f t="shared" si="32"/>
        <v>0</v>
      </c>
      <c r="I115" s="9">
        <f t="shared" si="33"/>
        <v>0</v>
      </c>
      <c r="J115" s="9">
        <f t="shared" si="34"/>
        <v>0</v>
      </c>
    </row>
    <row r="116" spans="1:10" ht="20.100000000000001" customHeight="1" x14ac:dyDescent="0.2">
      <c r="A116" s="63"/>
      <c r="B116" s="63"/>
      <c r="C116" s="18" t="s">
        <v>121</v>
      </c>
      <c r="D116" s="22" t="s">
        <v>348</v>
      </c>
      <c r="E116" s="18" t="s">
        <v>282</v>
      </c>
      <c r="F116" s="23"/>
      <c r="G116" s="23"/>
      <c r="H116" s="25">
        <f t="shared" si="32"/>
        <v>0</v>
      </c>
      <c r="I116" s="9">
        <f t="shared" si="33"/>
        <v>0</v>
      </c>
      <c r="J116" s="9">
        <f t="shared" si="34"/>
        <v>0</v>
      </c>
    </row>
    <row r="117" spans="1:10" ht="30" customHeight="1" x14ac:dyDescent="0.2">
      <c r="A117" s="63"/>
      <c r="B117" s="63"/>
      <c r="C117" s="18" t="s">
        <v>122</v>
      </c>
      <c r="D117" s="22" t="s">
        <v>349</v>
      </c>
      <c r="E117" s="18" t="s">
        <v>282</v>
      </c>
      <c r="F117" s="23"/>
      <c r="G117" s="23"/>
      <c r="H117" s="25">
        <f t="shared" si="32"/>
        <v>0</v>
      </c>
      <c r="I117" s="9">
        <f t="shared" si="33"/>
        <v>0</v>
      </c>
      <c r="J117" s="9">
        <f t="shared" si="34"/>
        <v>0</v>
      </c>
    </row>
    <row r="118" spans="1:10" ht="20.100000000000001" customHeight="1" x14ac:dyDescent="0.2">
      <c r="A118" s="64"/>
      <c r="B118" s="64"/>
      <c r="C118" s="18" t="s">
        <v>123</v>
      </c>
      <c r="D118" s="22" t="s">
        <v>350</v>
      </c>
      <c r="E118" s="18" t="s">
        <v>282</v>
      </c>
      <c r="F118" s="23"/>
      <c r="G118" s="23"/>
      <c r="H118" s="25">
        <f t="shared" si="32"/>
        <v>0</v>
      </c>
      <c r="I118" s="9">
        <f t="shared" si="33"/>
        <v>0</v>
      </c>
      <c r="J118" s="9">
        <f t="shared" si="34"/>
        <v>0</v>
      </c>
    </row>
    <row r="119" spans="1:10" ht="20.100000000000001" customHeight="1" x14ac:dyDescent="0.2">
      <c r="A119" s="68" t="s">
        <v>110</v>
      </c>
      <c r="B119" s="68" t="s">
        <v>230</v>
      </c>
      <c r="C119" s="18" t="s">
        <v>125</v>
      </c>
      <c r="D119" s="22" t="s">
        <v>351</v>
      </c>
      <c r="E119" s="18" t="s">
        <v>282</v>
      </c>
      <c r="F119" s="23"/>
      <c r="G119" s="23"/>
      <c r="H119" s="25">
        <f t="shared" si="32"/>
        <v>0</v>
      </c>
      <c r="I119" s="9">
        <f t="shared" si="33"/>
        <v>0</v>
      </c>
      <c r="J119" s="9">
        <f t="shared" si="34"/>
        <v>0</v>
      </c>
    </row>
    <row r="120" spans="1:10" ht="20.100000000000001" customHeight="1" x14ac:dyDescent="0.2">
      <c r="A120" s="63"/>
      <c r="B120" s="63"/>
      <c r="C120" s="18" t="s">
        <v>126</v>
      </c>
      <c r="D120" s="22" t="s">
        <v>352</v>
      </c>
      <c r="E120" s="18" t="s">
        <v>282</v>
      </c>
      <c r="F120" s="23"/>
      <c r="G120" s="23"/>
      <c r="H120" s="25">
        <f t="shared" si="32"/>
        <v>0</v>
      </c>
      <c r="I120" s="9">
        <f t="shared" si="33"/>
        <v>0</v>
      </c>
      <c r="J120" s="9">
        <f t="shared" si="34"/>
        <v>0</v>
      </c>
    </row>
    <row r="121" spans="1:10" ht="20.100000000000001" customHeight="1" x14ac:dyDescent="0.2">
      <c r="A121" s="63"/>
      <c r="B121" s="63"/>
      <c r="C121" s="18" t="s">
        <v>127</v>
      </c>
      <c r="D121" s="22" t="s">
        <v>353</v>
      </c>
      <c r="E121" s="18" t="s">
        <v>282</v>
      </c>
      <c r="F121" s="23"/>
      <c r="G121" s="23"/>
      <c r="H121" s="25">
        <f t="shared" si="32"/>
        <v>0</v>
      </c>
      <c r="I121" s="9">
        <f t="shared" si="33"/>
        <v>0</v>
      </c>
      <c r="J121" s="9">
        <f t="shared" si="34"/>
        <v>0</v>
      </c>
    </row>
    <row r="122" spans="1:10" ht="20.100000000000001" customHeight="1" x14ac:dyDescent="0.2">
      <c r="A122" s="63"/>
      <c r="B122" s="63"/>
      <c r="C122" s="18" t="s">
        <v>128</v>
      </c>
      <c r="D122" s="22" t="s">
        <v>354</v>
      </c>
      <c r="E122" s="18" t="s">
        <v>282</v>
      </c>
      <c r="F122" s="23"/>
      <c r="G122" s="23"/>
      <c r="H122" s="25">
        <f t="shared" si="32"/>
        <v>0</v>
      </c>
      <c r="I122" s="9">
        <f t="shared" si="33"/>
        <v>0</v>
      </c>
      <c r="J122" s="9">
        <f t="shared" si="34"/>
        <v>0</v>
      </c>
    </row>
    <row r="123" spans="1:10" ht="20.100000000000001" customHeight="1" x14ac:dyDescent="0.2">
      <c r="A123" s="63"/>
      <c r="B123" s="63"/>
      <c r="C123" s="18" t="s">
        <v>129</v>
      </c>
      <c r="D123" s="22" t="s">
        <v>355</v>
      </c>
      <c r="E123" s="18" t="s">
        <v>282</v>
      </c>
      <c r="F123" s="23"/>
      <c r="G123" s="23"/>
      <c r="H123" s="25">
        <f t="shared" si="32"/>
        <v>0</v>
      </c>
      <c r="I123" s="9">
        <f t="shared" si="33"/>
        <v>0</v>
      </c>
      <c r="J123" s="9">
        <f t="shared" si="34"/>
        <v>0</v>
      </c>
    </row>
    <row r="124" spans="1:10" ht="30" customHeight="1" x14ac:dyDescent="0.2">
      <c r="A124" s="63"/>
      <c r="B124" s="63"/>
      <c r="C124" s="18" t="s">
        <v>130</v>
      </c>
      <c r="D124" s="22" t="s">
        <v>356</v>
      </c>
      <c r="E124" s="18" t="s">
        <v>357</v>
      </c>
      <c r="F124" s="23"/>
      <c r="G124" s="23"/>
      <c r="H124" s="25">
        <f t="shared" si="32"/>
        <v>0</v>
      </c>
      <c r="I124" s="9">
        <f t="shared" si="33"/>
        <v>0</v>
      </c>
      <c r="J124" s="9">
        <f t="shared" si="34"/>
        <v>0</v>
      </c>
    </row>
    <row r="125" spans="1:10" ht="20.100000000000001" customHeight="1" x14ac:dyDescent="0.2">
      <c r="A125" s="63"/>
      <c r="B125" s="63"/>
      <c r="C125" s="18" t="s">
        <v>131</v>
      </c>
      <c r="D125" s="22" t="s">
        <v>358</v>
      </c>
      <c r="E125" s="18" t="s">
        <v>357</v>
      </c>
      <c r="F125" s="23"/>
      <c r="G125" s="23"/>
      <c r="H125" s="25">
        <f t="shared" si="32"/>
        <v>0</v>
      </c>
      <c r="I125" s="9">
        <f t="shared" si="33"/>
        <v>0</v>
      </c>
      <c r="J125" s="9">
        <f t="shared" si="34"/>
        <v>0</v>
      </c>
    </row>
    <row r="126" spans="1:10" ht="20.100000000000001" customHeight="1" x14ac:dyDescent="0.2">
      <c r="A126" s="63"/>
      <c r="B126" s="63"/>
      <c r="C126" s="18" t="s">
        <v>132</v>
      </c>
      <c r="D126" s="22" t="s">
        <v>359</v>
      </c>
      <c r="E126" s="18" t="s">
        <v>282</v>
      </c>
      <c r="F126" s="23"/>
      <c r="G126" s="23"/>
      <c r="H126" s="25">
        <f t="shared" si="32"/>
        <v>0</v>
      </c>
      <c r="I126" s="9">
        <f t="shared" si="33"/>
        <v>0</v>
      </c>
      <c r="J126" s="9">
        <f t="shared" si="34"/>
        <v>0</v>
      </c>
    </row>
    <row r="127" spans="1:10" ht="20.100000000000001" customHeight="1" x14ac:dyDescent="0.2">
      <c r="A127" s="64"/>
      <c r="B127" s="64"/>
      <c r="C127" s="18" t="s">
        <v>133</v>
      </c>
      <c r="D127" s="22" t="s">
        <v>360</v>
      </c>
      <c r="E127" s="18" t="s">
        <v>282</v>
      </c>
      <c r="F127" s="23"/>
      <c r="G127" s="23"/>
      <c r="H127" s="25">
        <f t="shared" si="32"/>
        <v>0</v>
      </c>
      <c r="I127" s="9">
        <f t="shared" si="33"/>
        <v>0</v>
      </c>
      <c r="J127" s="9">
        <f t="shared" si="34"/>
        <v>0</v>
      </c>
    </row>
    <row r="128" spans="1:10" ht="20.100000000000001" customHeight="1" x14ac:dyDescent="0.2">
      <c r="A128" s="68" t="s">
        <v>110</v>
      </c>
      <c r="B128" s="68" t="s">
        <v>230</v>
      </c>
      <c r="C128" s="18" t="s">
        <v>134</v>
      </c>
      <c r="D128" s="22" t="s">
        <v>361</v>
      </c>
      <c r="E128" s="18" t="s">
        <v>357</v>
      </c>
      <c r="F128" s="23"/>
      <c r="G128" s="23"/>
      <c r="H128" s="25">
        <f t="shared" si="32"/>
        <v>0</v>
      </c>
      <c r="I128" s="9">
        <f t="shared" si="33"/>
        <v>0</v>
      </c>
      <c r="J128" s="9">
        <f t="shared" si="34"/>
        <v>0</v>
      </c>
    </row>
    <row r="129" spans="1:10" ht="20.100000000000001" customHeight="1" x14ac:dyDescent="0.2">
      <c r="A129" s="63"/>
      <c r="B129" s="63"/>
      <c r="C129" s="18" t="s">
        <v>135</v>
      </c>
      <c r="D129" s="22" t="s">
        <v>362</v>
      </c>
      <c r="E129" s="18" t="s">
        <v>357</v>
      </c>
      <c r="F129" s="23"/>
      <c r="G129" s="23"/>
      <c r="H129" s="25">
        <f t="shared" si="32"/>
        <v>0</v>
      </c>
      <c r="I129" s="9">
        <f t="shared" si="33"/>
        <v>0</v>
      </c>
      <c r="J129" s="9">
        <f t="shared" si="34"/>
        <v>0</v>
      </c>
    </row>
    <row r="130" spans="1:10" ht="20.100000000000001" customHeight="1" x14ac:dyDescent="0.2">
      <c r="A130" s="63"/>
      <c r="B130" s="63"/>
      <c r="C130" s="18" t="s">
        <v>363</v>
      </c>
      <c r="D130" s="22" t="s">
        <v>364</v>
      </c>
      <c r="E130" s="18" t="s">
        <v>282</v>
      </c>
      <c r="F130" s="23"/>
      <c r="G130" s="23"/>
      <c r="H130" s="25">
        <f t="shared" si="32"/>
        <v>0</v>
      </c>
      <c r="I130" s="9">
        <f t="shared" si="33"/>
        <v>0</v>
      </c>
      <c r="J130" s="9">
        <f t="shared" si="34"/>
        <v>0</v>
      </c>
    </row>
    <row r="131" spans="1:10" ht="20.100000000000001" customHeight="1" x14ac:dyDescent="0.2">
      <c r="A131" s="63"/>
      <c r="B131" s="63"/>
      <c r="C131" s="18" t="s">
        <v>365</v>
      </c>
      <c r="D131" s="22" t="s">
        <v>124</v>
      </c>
      <c r="E131" s="18" t="s">
        <v>282</v>
      </c>
      <c r="F131" s="23"/>
      <c r="G131" s="23"/>
      <c r="H131" s="25">
        <f t="shared" si="32"/>
        <v>0</v>
      </c>
      <c r="I131" s="9">
        <f t="shared" si="33"/>
        <v>0</v>
      </c>
      <c r="J131" s="9">
        <f t="shared" si="34"/>
        <v>0</v>
      </c>
    </row>
    <row r="132" spans="1:10" ht="20.100000000000001" customHeight="1" x14ac:dyDescent="0.2">
      <c r="A132" s="63"/>
      <c r="B132" s="63"/>
      <c r="C132" s="26" t="s">
        <v>366</v>
      </c>
      <c r="D132" s="32" t="s">
        <v>272</v>
      </c>
      <c r="E132" s="26"/>
      <c r="F132" s="23"/>
      <c r="G132" s="24"/>
      <c r="H132" s="25">
        <f t="shared" si="32"/>
        <v>0</v>
      </c>
      <c r="I132" s="9">
        <f t="shared" si="33"/>
        <v>0</v>
      </c>
      <c r="J132" s="9">
        <f t="shared" si="34"/>
        <v>0</v>
      </c>
    </row>
    <row r="133" spans="1:10" ht="20.100000000000001" customHeight="1" x14ac:dyDescent="0.2">
      <c r="A133" s="63"/>
      <c r="B133" s="63"/>
      <c r="C133" s="26" t="s">
        <v>367</v>
      </c>
      <c r="D133" s="32" t="s">
        <v>274</v>
      </c>
      <c r="E133" s="26"/>
      <c r="F133" s="23"/>
      <c r="G133" s="24"/>
      <c r="H133" s="25">
        <f t="shared" si="32"/>
        <v>0</v>
      </c>
      <c r="I133" s="9">
        <f t="shared" si="33"/>
        <v>0</v>
      </c>
      <c r="J133" s="9">
        <f t="shared" si="34"/>
        <v>0</v>
      </c>
    </row>
    <row r="134" spans="1:10" ht="20.100000000000001" customHeight="1" x14ac:dyDescent="0.2">
      <c r="A134" s="63"/>
      <c r="B134" s="63"/>
      <c r="C134" s="26" t="s">
        <v>368</v>
      </c>
      <c r="D134" s="27" t="s">
        <v>274</v>
      </c>
      <c r="E134" s="26"/>
      <c r="F134" s="23"/>
      <c r="G134" s="24"/>
      <c r="H134" s="25">
        <f t="shared" si="32"/>
        <v>0</v>
      </c>
      <c r="I134" s="9">
        <f t="shared" si="33"/>
        <v>0</v>
      </c>
      <c r="J134" s="9">
        <f t="shared" si="34"/>
        <v>0</v>
      </c>
    </row>
    <row r="135" spans="1:10" ht="19.5" customHeight="1" x14ac:dyDescent="0.2">
      <c r="A135" s="64"/>
      <c r="B135" s="64"/>
      <c r="C135" s="65" t="s">
        <v>276</v>
      </c>
      <c r="D135" s="66"/>
      <c r="E135" s="28"/>
      <c r="F135" s="29"/>
      <c r="G135" s="29"/>
      <c r="H135" s="29">
        <f>SUM(H107:H134)</f>
        <v>0</v>
      </c>
      <c r="I135" s="29">
        <f>SUM(I107:I134)</f>
        <v>0</v>
      </c>
      <c r="J135" s="29">
        <f>SUM(J107:J134)</f>
        <v>0</v>
      </c>
    </row>
    <row r="136" spans="1:10" ht="20.100000000000001" customHeight="1" x14ac:dyDescent="0.2">
      <c r="A136" s="62" t="s">
        <v>110</v>
      </c>
      <c r="B136" s="62" t="s">
        <v>136</v>
      </c>
      <c r="C136" s="33" t="s">
        <v>137</v>
      </c>
      <c r="D136" s="22" t="s">
        <v>138</v>
      </c>
      <c r="E136" s="34" t="s">
        <v>369</v>
      </c>
      <c r="F136" s="23"/>
      <c r="G136" s="24"/>
      <c r="H136" s="25">
        <f t="shared" ref="H136:H141" si="35">G136*F136</f>
        <v>0</v>
      </c>
      <c r="I136" s="9">
        <f t="shared" ref="I136:I141" si="36">H136*0.24</f>
        <v>0</v>
      </c>
      <c r="J136" s="9">
        <f t="shared" ref="J136:J141" si="37">I136+H136</f>
        <v>0</v>
      </c>
    </row>
    <row r="137" spans="1:10" ht="20.100000000000001" customHeight="1" x14ac:dyDescent="0.2">
      <c r="A137" s="62"/>
      <c r="B137" s="62"/>
      <c r="C137" s="33" t="s">
        <v>139</v>
      </c>
      <c r="D137" s="22" t="s">
        <v>140</v>
      </c>
      <c r="E137" s="35" t="s">
        <v>369</v>
      </c>
      <c r="F137" s="23"/>
      <c r="G137" s="23"/>
      <c r="H137" s="25">
        <f t="shared" si="35"/>
        <v>0</v>
      </c>
      <c r="I137" s="9">
        <f t="shared" si="36"/>
        <v>0</v>
      </c>
      <c r="J137" s="9">
        <f t="shared" si="37"/>
        <v>0</v>
      </c>
    </row>
    <row r="138" spans="1:10" ht="20.100000000000001" customHeight="1" x14ac:dyDescent="0.2">
      <c r="A138" s="62"/>
      <c r="B138" s="62"/>
      <c r="C138" s="33" t="s">
        <v>141</v>
      </c>
      <c r="D138" s="22" t="s">
        <v>370</v>
      </c>
      <c r="E138" s="33" t="s">
        <v>14</v>
      </c>
      <c r="F138" s="23"/>
      <c r="G138" s="23"/>
      <c r="H138" s="25">
        <f t="shared" si="35"/>
        <v>0</v>
      </c>
      <c r="I138" s="9">
        <f t="shared" si="36"/>
        <v>0</v>
      </c>
      <c r="J138" s="9">
        <f t="shared" si="37"/>
        <v>0</v>
      </c>
    </row>
    <row r="139" spans="1:10" ht="20.100000000000001" customHeight="1" x14ac:dyDescent="0.2">
      <c r="A139" s="62"/>
      <c r="B139" s="62"/>
      <c r="C139" s="33" t="s">
        <v>142</v>
      </c>
      <c r="D139" s="22" t="s">
        <v>371</v>
      </c>
      <c r="E139" s="33" t="s">
        <v>14</v>
      </c>
      <c r="F139" s="23"/>
      <c r="G139" s="23"/>
      <c r="H139" s="25">
        <f t="shared" si="35"/>
        <v>0</v>
      </c>
      <c r="I139" s="9">
        <f t="shared" si="36"/>
        <v>0</v>
      </c>
      <c r="J139" s="9">
        <f t="shared" si="37"/>
        <v>0</v>
      </c>
    </row>
    <row r="140" spans="1:10" ht="20.100000000000001" customHeight="1" x14ac:dyDescent="0.2">
      <c r="A140" s="62"/>
      <c r="B140" s="62"/>
      <c r="C140" s="36" t="s">
        <v>372</v>
      </c>
      <c r="D140" s="32" t="s">
        <v>274</v>
      </c>
      <c r="E140" s="26"/>
      <c r="F140" s="23"/>
      <c r="G140" s="24"/>
      <c r="H140" s="25">
        <f t="shared" si="35"/>
        <v>0</v>
      </c>
      <c r="I140" s="9">
        <f t="shared" si="36"/>
        <v>0</v>
      </c>
      <c r="J140" s="9">
        <f t="shared" si="37"/>
        <v>0</v>
      </c>
    </row>
    <row r="141" spans="1:10" ht="20.100000000000001" customHeight="1" x14ac:dyDescent="0.2">
      <c r="A141" s="62"/>
      <c r="B141" s="62"/>
      <c r="C141" s="36" t="s">
        <v>373</v>
      </c>
      <c r="D141" s="27" t="s">
        <v>274</v>
      </c>
      <c r="E141" s="26"/>
      <c r="F141" s="23"/>
      <c r="G141" s="24"/>
      <c r="H141" s="25">
        <f t="shared" si="35"/>
        <v>0</v>
      </c>
      <c r="I141" s="9">
        <f t="shared" si="36"/>
        <v>0</v>
      </c>
      <c r="J141" s="9">
        <f t="shared" si="37"/>
        <v>0</v>
      </c>
    </row>
    <row r="142" spans="1:10" ht="19.5" customHeight="1" x14ac:dyDescent="0.2">
      <c r="A142" s="62"/>
      <c r="B142" s="62"/>
      <c r="C142" s="65" t="s">
        <v>276</v>
      </c>
      <c r="D142" s="66"/>
      <c r="E142" s="28"/>
      <c r="F142" s="29"/>
      <c r="G142" s="29"/>
      <c r="H142" s="29">
        <f>SUM(H136:H141)</f>
        <v>0</v>
      </c>
      <c r="I142" s="29">
        <f t="shared" ref="I142:J142" si="38">SUM(I136:I141)</f>
        <v>0</v>
      </c>
      <c r="J142" s="29">
        <f t="shared" si="38"/>
        <v>0</v>
      </c>
    </row>
    <row r="143" spans="1:10" ht="20.100000000000001" customHeight="1" x14ac:dyDescent="0.2">
      <c r="A143" s="62" t="s">
        <v>110</v>
      </c>
      <c r="B143" s="62" t="s">
        <v>143</v>
      </c>
      <c r="C143" s="18" t="s">
        <v>144</v>
      </c>
      <c r="D143" s="22" t="s">
        <v>374</v>
      </c>
      <c r="E143" s="18" t="s">
        <v>282</v>
      </c>
      <c r="F143" s="23"/>
      <c r="G143" s="24"/>
      <c r="H143" s="25">
        <f t="shared" ref="H143:H150" si="39">G143*F143</f>
        <v>0</v>
      </c>
      <c r="I143" s="9">
        <f t="shared" ref="I143:I150" si="40">H143*0.24</f>
        <v>0</v>
      </c>
      <c r="J143" s="9">
        <f t="shared" ref="J143:J150" si="41">I143+H143</f>
        <v>0</v>
      </c>
    </row>
    <row r="144" spans="1:10" ht="20.100000000000001" customHeight="1" x14ac:dyDescent="0.2">
      <c r="A144" s="62"/>
      <c r="B144" s="62"/>
      <c r="C144" s="18" t="s">
        <v>145</v>
      </c>
      <c r="D144" s="22" t="s">
        <v>146</v>
      </c>
      <c r="E144" s="18" t="s">
        <v>282</v>
      </c>
      <c r="F144" s="23"/>
      <c r="G144" s="23"/>
      <c r="H144" s="25">
        <f t="shared" si="39"/>
        <v>0</v>
      </c>
      <c r="I144" s="9">
        <f t="shared" si="40"/>
        <v>0</v>
      </c>
      <c r="J144" s="9">
        <f t="shared" si="41"/>
        <v>0</v>
      </c>
    </row>
    <row r="145" spans="1:10" ht="30" customHeight="1" x14ac:dyDescent="0.2">
      <c r="A145" s="62"/>
      <c r="B145" s="62"/>
      <c r="C145" s="18" t="s">
        <v>147</v>
      </c>
      <c r="D145" s="22" t="s">
        <v>375</v>
      </c>
      <c r="E145" s="18" t="s">
        <v>282</v>
      </c>
      <c r="F145" s="23"/>
      <c r="G145" s="23"/>
      <c r="H145" s="25">
        <f t="shared" si="39"/>
        <v>0</v>
      </c>
      <c r="I145" s="9">
        <f t="shared" si="40"/>
        <v>0</v>
      </c>
      <c r="J145" s="9">
        <f t="shared" si="41"/>
        <v>0</v>
      </c>
    </row>
    <row r="146" spans="1:10" ht="20.100000000000001" customHeight="1" x14ac:dyDescent="0.2">
      <c r="A146" s="62"/>
      <c r="B146" s="62"/>
      <c r="C146" s="18" t="s">
        <v>148</v>
      </c>
      <c r="D146" s="22" t="s">
        <v>149</v>
      </c>
      <c r="E146" s="18" t="s">
        <v>282</v>
      </c>
      <c r="F146" s="23"/>
      <c r="G146" s="23"/>
      <c r="H146" s="25">
        <f t="shared" si="39"/>
        <v>0</v>
      </c>
      <c r="I146" s="9">
        <f t="shared" si="40"/>
        <v>0</v>
      </c>
      <c r="J146" s="9">
        <f t="shared" si="41"/>
        <v>0</v>
      </c>
    </row>
    <row r="147" spans="1:10" ht="20.100000000000001" customHeight="1" x14ac:dyDescent="0.2">
      <c r="A147" s="62"/>
      <c r="B147" s="62"/>
      <c r="C147" s="18" t="s">
        <v>150</v>
      </c>
      <c r="D147" s="22" t="s">
        <v>376</v>
      </c>
      <c r="E147" s="18" t="s">
        <v>282</v>
      </c>
      <c r="F147" s="23"/>
      <c r="G147" s="23"/>
      <c r="H147" s="25">
        <f t="shared" si="39"/>
        <v>0</v>
      </c>
      <c r="I147" s="9">
        <f t="shared" si="40"/>
        <v>0</v>
      </c>
      <c r="J147" s="9">
        <f t="shared" si="41"/>
        <v>0</v>
      </c>
    </row>
    <row r="148" spans="1:10" ht="20.100000000000001" customHeight="1" x14ac:dyDescent="0.2">
      <c r="A148" s="62"/>
      <c r="B148" s="62"/>
      <c r="C148" s="18" t="s">
        <v>151</v>
      </c>
      <c r="D148" s="22" t="s">
        <v>152</v>
      </c>
      <c r="E148" s="18" t="s">
        <v>282</v>
      </c>
      <c r="F148" s="23"/>
      <c r="G148" s="23"/>
      <c r="H148" s="25">
        <f t="shared" si="39"/>
        <v>0</v>
      </c>
      <c r="I148" s="9">
        <f t="shared" si="40"/>
        <v>0</v>
      </c>
      <c r="J148" s="9">
        <f t="shared" si="41"/>
        <v>0</v>
      </c>
    </row>
    <row r="149" spans="1:10" ht="20.100000000000001" customHeight="1" x14ac:dyDescent="0.2">
      <c r="A149" s="62"/>
      <c r="B149" s="62"/>
      <c r="C149" s="36" t="s">
        <v>377</v>
      </c>
      <c r="D149" s="32" t="s">
        <v>274</v>
      </c>
      <c r="E149" s="26"/>
      <c r="F149" s="23"/>
      <c r="G149" s="24"/>
      <c r="H149" s="25">
        <f t="shared" si="39"/>
        <v>0</v>
      </c>
      <c r="I149" s="9">
        <f t="shared" si="40"/>
        <v>0</v>
      </c>
      <c r="J149" s="9">
        <f t="shared" si="41"/>
        <v>0</v>
      </c>
    </row>
    <row r="150" spans="1:10" ht="20.100000000000001" customHeight="1" x14ac:dyDescent="0.2">
      <c r="A150" s="62"/>
      <c r="B150" s="62"/>
      <c r="C150" s="36" t="s">
        <v>378</v>
      </c>
      <c r="D150" s="27" t="s">
        <v>274</v>
      </c>
      <c r="E150" s="26"/>
      <c r="F150" s="23"/>
      <c r="G150" s="24"/>
      <c r="H150" s="25">
        <f t="shared" si="39"/>
        <v>0</v>
      </c>
      <c r="I150" s="9">
        <f t="shared" si="40"/>
        <v>0</v>
      </c>
      <c r="J150" s="9">
        <f t="shared" si="41"/>
        <v>0</v>
      </c>
    </row>
    <row r="151" spans="1:10" ht="19.5" customHeight="1" x14ac:dyDescent="0.2">
      <c r="A151" s="62"/>
      <c r="B151" s="62"/>
      <c r="C151" s="65" t="s">
        <v>276</v>
      </c>
      <c r="D151" s="66"/>
      <c r="E151" s="28"/>
      <c r="F151" s="29"/>
      <c r="G151" s="29"/>
      <c r="H151" s="29">
        <f>SUM(H143:H150)</f>
        <v>0</v>
      </c>
      <c r="I151" s="29">
        <f t="shared" ref="I151:J151" si="42">SUM(I143:I150)</f>
        <v>0</v>
      </c>
      <c r="J151" s="29">
        <f t="shared" si="42"/>
        <v>0</v>
      </c>
    </row>
    <row r="152" spans="1:10" ht="19.5" customHeight="1" x14ac:dyDescent="0.2">
      <c r="A152" s="62"/>
      <c r="B152" s="69" t="s">
        <v>236</v>
      </c>
      <c r="C152" s="70"/>
      <c r="D152" s="71"/>
      <c r="E152" s="19"/>
      <c r="F152" s="30"/>
      <c r="G152" s="30"/>
      <c r="H152" s="30">
        <f>H151+H142+H135</f>
        <v>0</v>
      </c>
      <c r="I152" s="30">
        <f t="shared" ref="I152:J152" si="43">I151+I142+I135</f>
        <v>0</v>
      </c>
      <c r="J152" s="30">
        <f t="shared" si="43"/>
        <v>0</v>
      </c>
    </row>
    <row r="153" spans="1:10" ht="20.100000000000001" customHeight="1" x14ac:dyDescent="0.2">
      <c r="A153" s="62" t="s">
        <v>153</v>
      </c>
      <c r="B153" s="62" t="s">
        <v>154</v>
      </c>
      <c r="C153" s="18" t="s">
        <v>155</v>
      </c>
      <c r="D153" s="22" t="s">
        <v>379</v>
      </c>
      <c r="E153" s="33" t="s">
        <v>93</v>
      </c>
      <c r="F153" s="23"/>
      <c r="G153" s="24"/>
      <c r="H153" s="25">
        <f t="shared" ref="H153:H158" si="44">G153*F153</f>
        <v>0</v>
      </c>
      <c r="I153" s="9">
        <f t="shared" ref="I153:I158" si="45">H153*0.24</f>
        <v>0</v>
      </c>
      <c r="J153" s="9">
        <f t="shared" ref="J153:J158" si="46">I153+H153</f>
        <v>0</v>
      </c>
    </row>
    <row r="154" spans="1:10" ht="20.100000000000001" customHeight="1" x14ac:dyDescent="0.2">
      <c r="A154" s="62"/>
      <c r="B154" s="62"/>
      <c r="C154" s="18" t="s">
        <v>156</v>
      </c>
      <c r="D154" s="22" t="s">
        <v>157</v>
      </c>
      <c r="E154" s="33" t="s">
        <v>93</v>
      </c>
      <c r="F154" s="23"/>
      <c r="G154" s="23"/>
      <c r="H154" s="25">
        <f t="shared" si="44"/>
        <v>0</v>
      </c>
      <c r="I154" s="9">
        <f t="shared" si="45"/>
        <v>0</v>
      </c>
      <c r="J154" s="9">
        <f t="shared" si="46"/>
        <v>0</v>
      </c>
    </row>
    <row r="155" spans="1:10" ht="20.100000000000001" customHeight="1" x14ac:dyDescent="0.2">
      <c r="A155" s="62"/>
      <c r="B155" s="62"/>
      <c r="C155" s="18" t="s">
        <v>158</v>
      </c>
      <c r="D155" s="22" t="s">
        <v>159</v>
      </c>
      <c r="E155" s="33" t="s">
        <v>93</v>
      </c>
      <c r="F155" s="23"/>
      <c r="G155" s="23"/>
      <c r="H155" s="25">
        <f t="shared" si="44"/>
        <v>0</v>
      </c>
      <c r="I155" s="9">
        <f t="shared" si="45"/>
        <v>0</v>
      </c>
      <c r="J155" s="9">
        <f t="shared" si="46"/>
        <v>0</v>
      </c>
    </row>
    <row r="156" spans="1:10" ht="20.100000000000001" customHeight="1" x14ac:dyDescent="0.2">
      <c r="A156" s="62"/>
      <c r="B156" s="62"/>
      <c r="C156" s="18" t="s">
        <v>160</v>
      </c>
      <c r="D156" s="22" t="s">
        <v>380</v>
      </c>
      <c r="E156" s="33" t="s">
        <v>93</v>
      </c>
      <c r="F156" s="23"/>
      <c r="G156" s="23"/>
      <c r="H156" s="25">
        <f t="shared" si="44"/>
        <v>0</v>
      </c>
      <c r="I156" s="9">
        <f t="shared" si="45"/>
        <v>0</v>
      </c>
      <c r="J156" s="9">
        <f t="shared" si="46"/>
        <v>0</v>
      </c>
    </row>
    <row r="157" spans="1:10" ht="20.100000000000001" customHeight="1" x14ac:dyDescent="0.2">
      <c r="A157" s="62"/>
      <c r="B157" s="62"/>
      <c r="C157" s="26" t="s">
        <v>381</v>
      </c>
      <c r="D157" s="32" t="s">
        <v>272</v>
      </c>
      <c r="E157" s="26"/>
      <c r="F157" s="23"/>
      <c r="G157" s="24"/>
      <c r="H157" s="25">
        <f t="shared" si="44"/>
        <v>0</v>
      </c>
      <c r="I157" s="9">
        <f t="shared" si="45"/>
        <v>0</v>
      </c>
      <c r="J157" s="9">
        <f t="shared" si="46"/>
        <v>0</v>
      </c>
    </row>
    <row r="158" spans="1:10" ht="20.100000000000001" customHeight="1" x14ac:dyDescent="0.2">
      <c r="A158" s="62"/>
      <c r="B158" s="62"/>
      <c r="C158" s="26" t="s">
        <v>382</v>
      </c>
      <c r="D158" s="32" t="s">
        <v>274</v>
      </c>
      <c r="E158" s="26"/>
      <c r="F158" s="23"/>
      <c r="G158" s="24"/>
      <c r="H158" s="25">
        <f t="shared" si="44"/>
        <v>0</v>
      </c>
      <c r="I158" s="9">
        <f t="shared" si="45"/>
        <v>0</v>
      </c>
      <c r="J158" s="9">
        <f t="shared" si="46"/>
        <v>0</v>
      </c>
    </row>
    <row r="159" spans="1:10" ht="19.5" customHeight="1" x14ac:dyDescent="0.2">
      <c r="A159" s="62"/>
      <c r="B159" s="62"/>
      <c r="C159" s="65" t="s">
        <v>276</v>
      </c>
      <c r="D159" s="66"/>
      <c r="E159" s="28"/>
      <c r="F159" s="29"/>
      <c r="G159" s="29"/>
      <c r="H159" s="29">
        <f>SUM(H153:H158)</f>
        <v>0</v>
      </c>
      <c r="I159" s="29">
        <f t="shared" ref="I159:J159" si="47">SUM(I153:I158)</f>
        <v>0</v>
      </c>
      <c r="J159" s="29">
        <f t="shared" si="47"/>
        <v>0</v>
      </c>
    </row>
    <row r="160" spans="1:10" ht="20.100000000000001" customHeight="1" x14ac:dyDescent="0.2">
      <c r="A160" s="62" t="s">
        <v>153</v>
      </c>
      <c r="B160" s="62" t="s">
        <v>161</v>
      </c>
      <c r="C160" s="33" t="s">
        <v>162</v>
      </c>
      <c r="D160" s="22" t="s">
        <v>164</v>
      </c>
      <c r="E160" s="33" t="s">
        <v>93</v>
      </c>
      <c r="F160" s="23"/>
      <c r="G160" s="24"/>
      <c r="H160" s="25">
        <f t="shared" ref="H160:H163" si="48">G160*F160</f>
        <v>0</v>
      </c>
      <c r="I160" s="9">
        <f t="shared" ref="I160:I163" si="49">H160*0.24</f>
        <v>0</v>
      </c>
      <c r="J160" s="9">
        <f t="shared" ref="J160:J163" si="50">I160+H160</f>
        <v>0</v>
      </c>
    </row>
    <row r="161" spans="1:10" ht="20.100000000000001" customHeight="1" x14ac:dyDescent="0.2">
      <c r="A161" s="62"/>
      <c r="B161" s="62"/>
      <c r="C161" s="33" t="s">
        <v>163</v>
      </c>
      <c r="D161" s="22" t="s">
        <v>383</v>
      </c>
      <c r="E161" s="33" t="s">
        <v>93</v>
      </c>
      <c r="F161" s="23"/>
      <c r="G161" s="23"/>
      <c r="H161" s="25">
        <f t="shared" si="48"/>
        <v>0</v>
      </c>
      <c r="I161" s="9">
        <f t="shared" si="49"/>
        <v>0</v>
      </c>
      <c r="J161" s="9">
        <f t="shared" si="50"/>
        <v>0</v>
      </c>
    </row>
    <row r="162" spans="1:10" ht="20.100000000000001" customHeight="1" x14ac:dyDescent="0.2">
      <c r="A162" s="62"/>
      <c r="B162" s="62"/>
      <c r="C162" s="36" t="s">
        <v>384</v>
      </c>
      <c r="D162" s="32" t="s">
        <v>274</v>
      </c>
      <c r="E162" s="26"/>
      <c r="F162" s="23"/>
      <c r="G162" s="24"/>
      <c r="H162" s="25">
        <f t="shared" si="48"/>
        <v>0</v>
      </c>
      <c r="I162" s="9">
        <f t="shared" si="49"/>
        <v>0</v>
      </c>
      <c r="J162" s="9">
        <f t="shared" si="50"/>
        <v>0</v>
      </c>
    </row>
    <row r="163" spans="1:10" ht="20.100000000000001" customHeight="1" x14ac:dyDescent="0.2">
      <c r="A163" s="62"/>
      <c r="B163" s="62"/>
      <c r="C163" s="36" t="s">
        <v>385</v>
      </c>
      <c r="D163" s="27" t="s">
        <v>274</v>
      </c>
      <c r="E163" s="26"/>
      <c r="F163" s="23"/>
      <c r="G163" s="24"/>
      <c r="H163" s="25">
        <f t="shared" si="48"/>
        <v>0</v>
      </c>
      <c r="I163" s="9">
        <f t="shared" si="49"/>
        <v>0</v>
      </c>
      <c r="J163" s="9">
        <f t="shared" si="50"/>
        <v>0</v>
      </c>
    </row>
    <row r="164" spans="1:10" ht="19.5" customHeight="1" x14ac:dyDescent="0.2">
      <c r="A164" s="62"/>
      <c r="B164" s="62"/>
      <c r="C164" s="65" t="s">
        <v>276</v>
      </c>
      <c r="D164" s="66"/>
      <c r="E164" s="28"/>
      <c r="F164" s="29"/>
      <c r="G164" s="29"/>
      <c r="H164" s="29">
        <f>SUM(H160:H163)</f>
        <v>0</v>
      </c>
      <c r="I164" s="29">
        <f t="shared" ref="I164:J164" si="51">SUM(I160:I163)</f>
        <v>0</v>
      </c>
      <c r="J164" s="29">
        <f t="shared" si="51"/>
        <v>0</v>
      </c>
    </row>
    <row r="165" spans="1:10" ht="20.100000000000001" customHeight="1" x14ac:dyDescent="0.2">
      <c r="A165" s="62" t="s">
        <v>153</v>
      </c>
      <c r="B165" s="62" t="s">
        <v>165</v>
      </c>
      <c r="C165" s="33" t="s">
        <v>167</v>
      </c>
      <c r="D165" s="22" t="s">
        <v>386</v>
      </c>
      <c r="E165" s="18" t="s">
        <v>282</v>
      </c>
      <c r="F165" s="23"/>
      <c r="G165" s="24"/>
      <c r="H165" s="25">
        <f t="shared" ref="H165:H169" si="52">G165*F165</f>
        <v>0</v>
      </c>
      <c r="I165" s="9">
        <f t="shared" ref="I165:I169" si="53">H165*0.24</f>
        <v>0</v>
      </c>
      <c r="J165" s="9">
        <f t="shared" ref="J165:J169" si="54">I165+H165</f>
        <v>0</v>
      </c>
    </row>
    <row r="166" spans="1:10" ht="20.100000000000001" customHeight="1" x14ac:dyDescent="0.2">
      <c r="A166" s="62"/>
      <c r="B166" s="62"/>
      <c r="C166" s="33" t="s">
        <v>169</v>
      </c>
      <c r="D166" s="22" t="s">
        <v>387</v>
      </c>
      <c r="E166" s="18" t="s">
        <v>282</v>
      </c>
      <c r="F166" s="23"/>
      <c r="G166" s="23"/>
      <c r="H166" s="25">
        <f t="shared" si="52"/>
        <v>0</v>
      </c>
      <c r="I166" s="9">
        <f t="shared" si="53"/>
        <v>0</v>
      </c>
      <c r="J166" s="9">
        <f t="shared" si="54"/>
        <v>0</v>
      </c>
    </row>
    <row r="167" spans="1:10" ht="20.100000000000001" customHeight="1" x14ac:dyDescent="0.2">
      <c r="A167" s="62"/>
      <c r="B167" s="62"/>
      <c r="C167" s="33" t="s">
        <v>171</v>
      </c>
      <c r="D167" s="22" t="s">
        <v>388</v>
      </c>
      <c r="E167" s="18" t="s">
        <v>282</v>
      </c>
      <c r="F167" s="23"/>
      <c r="G167" s="23"/>
      <c r="H167" s="25">
        <f t="shared" si="52"/>
        <v>0</v>
      </c>
      <c r="I167" s="9">
        <f t="shared" si="53"/>
        <v>0</v>
      </c>
      <c r="J167" s="9">
        <f t="shared" si="54"/>
        <v>0</v>
      </c>
    </row>
    <row r="168" spans="1:10" ht="20.100000000000001" customHeight="1" x14ac:dyDescent="0.2">
      <c r="A168" s="62"/>
      <c r="B168" s="62"/>
      <c r="C168" s="36" t="s">
        <v>173</v>
      </c>
      <c r="D168" s="27" t="s">
        <v>274</v>
      </c>
      <c r="E168" s="26"/>
      <c r="F168" s="23"/>
      <c r="G168" s="24"/>
      <c r="H168" s="25">
        <f t="shared" si="52"/>
        <v>0</v>
      </c>
      <c r="I168" s="9">
        <f t="shared" si="53"/>
        <v>0</v>
      </c>
      <c r="J168" s="9">
        <f t="shared" si="54"/>
        <v>0</v>
      </c>
    </row>
    <row r="169" spans="1:10" ht="20.100000000000001" customHeight="1" x14ac:dyDescent="0.2">
      <c r="A169" s="62"/>
      <c r="B169" s="62"/>
      <c r="C169" s="36" t="s">
        <v>175</v>
      </c>
      <c r="D169" s="27" t="s">
        <v>274</v>
      </c>
      <c r="E169" s="26"/>
      <c r="F169" s="23"/>
      <c r="G169" s="24"/>
      <c r="H169" s="25">
        <f t="shared" si="52"/>
        <v>0</v>
      </c>
      <c r="I169" s="9">
        <f t="shared" si="53"/>
        <v>0</v>
      </c>
      <c r="J169" s="9">
        <f t="shared" si="54"/>
        <v>0</v>
      </c>
    </row>
    <row r="170" spans="1:10" ht="19.5" customHeight="1" x14ac:dyDescent="0.2">
      <c r="A170" s="62"/>
      <c r="B170" s="62"/>
      <c r="C170" s="65" t="s">
        <v>276</v>
      </c>
      <c r="D170" s="66"/>
      <c r="E170" s="28"/>
      <c r="F170" s="29"/>
      <c r="G170" s="29"/>
      <c r="H170" s="29">
        <f>SUM(H165:H169)</f>
        <v>0</v>
      </c>
      <c r="I170" s="29">
        <f t="shared" ref="I170:J170" si="55">SUM(I165:I169)</f>
        <v>0</v>
      </c>
      <c r="J170" s="29">
        <f t="shared" si="55"/>
        <v>0</v>
      </c>
    </row>
    <row r="171" spans="1:10" ht="20.100000000000001" customHeight="1" x14ac:dyDescent="0.2">
      <c r="A171" s="62" t="s">
        <v>153</v>
      </c>
      <c r="B171" s="62" t="s">
        <v>166</v>
      </c>
      <c r="C171" s="18" t="s">
        <v>179</v>
      </c>
      <c r="D171" s="22" t="s">
        <v>168</v>
      </c>
      <c r="E171" s="18" t="s">
        <v>282</v>
      </c>
      <c r="F171" s="23"/>
      <c r="G171" s="24"/>
      <c r="H171" s="25">
        <f t="shared" ref="H171:H179" si="56">G171*F171</f>
        <v>0</v>
      </c>
      <c r="I171" s="9">
        <f t="shared" ref="I171:I207" si="57">H171*0.24</f>
        <v>0</v>
      </c>
      <c r="J171" s="9">
        <f t="shared" ref="J171:J179" si="58">I171+H171</f>
        <v>0</v>
      </c>
    </row>
    <row r="172" spans="1:10" ht="20.100000000000001" customHeight="1" x14ac:dyDescent="0.2">
      <c r="A172" s="62"/>
      <c r="B172" s="62"/>
      <c r="C172" s="18" t="s">
        <v>180</v>
      </c>
      <c r="D172" s="22" t="s">
        <v>170</v>
      </c>
      <c r="E172" s="18" t="s">
        <v>282</v>
      </c>
      <c r="F172" s="23"/>
      <c r="G172" s="23"/>
      <c r="H172" s="25">
        <f t="shared" si="56"/>
        <v>0</v>
      </c>
      <c r="I172" s="9">
        <f t="shared" si="57"/>
        <v>0</v>
      </c>
      <c r="J172" s="9">
        <f t="shared" si="58"/>
        <v>0</v>
      </c>
    </row>
    <row r="173" spans="1:10" ht="20.100000000000001" customHeight="1" x14ac:dyDescent="0.2">
      <c r="A173" s="62"/>
      <c r="B173" s="62"/>
      <c r="C173" s="18" t="s">
        <v>181</v>
      </c>
      <c r="D173" s="22" t="s">
        <v>172</v>
      </c>
      <c r="E173" s="18" t="s">
        <v>282</v>
      </c>
      <c r="F173" s="23"/>
      <c r="G173" s="23"/>
      <c r="H173" s="25">
        <f t="shared" si="56"/>
        <v>0</v>
      </c>
      <c r="I173" s="9">
        <f t="shared" si="57"/>
        <v>0</v>
      </c>
      <c r="J173" s="9">
        <f t="shared" si="58"/>
        <v>0</v>
      </c>
    </row>
    <row r="174" spans="1:10" ht="20.100000000000001" customHeight="1" x14ac:dyDescent="0.2">
      <c r="A174" s="62"/>
      <c r="B174" s="62"/>
      <c r="C174" s="18" t="s">
        <v>182</v>
      </c>
      <c r="D174" s="22" t="s">
        <v>174</v>
      </c>
      <c r="E174" s="18" t="s">
        <v>282</v>
      </c>
      <c r="F174" s="23"/>
      <c r="G174" s="23"/>
      <c r="H174" s="25">
        <f t="shared" si="56"/>
        <v>0</v>
      </c>
      <c r="I174" s="9">
        <f t="shared" si="57"/>
        <v>0</v>
      </c>
      <c r="J174" s="9">
        <f t="shared" si="58"/>
        <v>0</v>
      </c>
    </row>
    <row r="175" spans="1:10" ht="20.100000000000001" customHeight="1" x14ac:dyDescent="0.2">
      <c r="A175" s="62"/>
      <c r="B175" s="62"/>
      <c r="C175" s="18" t="s">
        <v>389</v>
      </c>
      <c r="D175" s="22" t="s">
        <v>176</v>
      </c>
      <c r="E175" s="18" t="s">
        <v>282</v>
      </c>
      <c r="F175" s="23"/>
      <c r="G175" s="23"/>
      <c r="H175" s="25">
        <f t="shared" si="56"/>
        <v>0</v>
      </c>
      <c r="I175" s="9">
        <f t="shared" si="57"/>
        <v>0</v>
      </c>
      <c r="J175" s="9">
        <f t="shared" si="58"/>
        <v>0</v>
      </c>
    </row>
    <row r="176" spans="1:10" ht="20.100000000000001" customHeight="1" x14ac:dyDescent="0.2">
      <c r="A176" s="62"/>
      <c r="B176" s="62"/>
      <c r="C176" s="18" t="s">
        <v>390</v>
      </c>
      <c r="D176" s="22" t="s">
        <v>391</v>
      </c>
      <c r="E176" s="18" t="s">
        <v>282</v>
      </c>
      <c r="F176" s="23"/>
      <c r="G176" s="23"/>
      <c r="H176" s="25">
        <f t="shared" si="56"/>
        <v>0</v>
      </c>
      <c r="I176" s="9">
        <f t="shared" si="57"/>
        <v>0</v>
      </c>
      <c r="J176" s="9">
        <f t="shared" si="58"/>
        <v>0</v>
      </c>
    </row>
    <row r="177" spans="1:10" ht="20.100000000000001" customHeight="1" x14ac:dyDescent="0.2">
      <c r="A177" s="62"/>
      <c r="B177" s="62"/>
      <c r="C177" s="18" t="s">
        <v>392</v>
      </c>
      <c r="D177" s="22" t="s">
        <v>177</v>
      </c>
      <c r="E177" s="18" t="s">
        <v>14</v>
      </c>
      <c r="F177" s="23"/>
      <c r="G177" s="24"/>
      <c r="H177" s="25">
        <f t="shared" si="56"/>
        <v>0</v>
      </c>
      <c r="I177" s="9">
        <f t="shared" si="57"/>
        <v>0</v>
      </c>
      <c r="J177" s="9">
        <f t="shared" si="58"/>
        <v>0</v>
      </c>
    </row>
    <row r="178" spans="1:10" ht="20.100000000000001" customHeight="1" x14ac:dyDescent="0.2">
      <c r="A178" s="62"/>
      <c r="B178" s="62"/>
      <c r="C178" s="26" t="s">
        <v>393</v>
      </c>
      <c r="D178" s="27" t="s">
        <v>274</v>
      </c>
      <c r="E178" s="26"/>
      <c r="F178" s="23"/>
      <c r="G178" s="24"/>
      <c r="H178" s="25">
        <f t="shared" si="56"/>
        <v>0</v>
      </c>
      <c r="I178" s="9">
        <f t="shared" si="57"/>
        <v>0</v>
      </c>
      <c r="J178" s="9">
        <f t="shared" si="58"/>
        <v>0</v>
      </c>
    </row>
    <row r="179" spans="1:10" ht="20.100000000000001" customHeight="1" x14ac:dyDescent="0.2">
      <c r="A179" s="62"/>
      <c r="B179" s="62"/>
      <c r="C179" s="26" t="s">
        <v>394</v>
      </c>
      <c r="D179" s="27" t="s">
        <v>274</v>
      </c>
      <c r="E179" s="26"/>
      <c r="F179" s="23"/>
      <c r="G179" s="24"/>
      <c r="H179" s="25">
        <f t="shared" si="56"/>
        <v>0</v>
      </c>
      <c r="I179" s="9">
        <f t="shared" si="57"/>
        <v>0</v>
      </c>
      <c r="J179" s="9">
        <f t="shared" si="58"/>
        <v>0</v>
      </c>
    </row>
    <row r="180" spans="1:10" ht="19.5" customHeight="1" x14ac:dyDescent="0.2">
      <c r="A180" s="62"/>
      <c r="B180" s="62"/>
      <c r="C180" s="65" t="s">
        <v>276</v>
      </c>
      <c r="D180" s="66"/>
      <c r="E180" s="28"/>
      <c r="F180" s="29"/>
      <c r="G180" s="29"/>
      <c r="H180" s="29">
        <f>SUM(H171:H179)</f>
        <v>0</v>
      </c>
      <c r="I180" s="29">
        <f t="shared" ref="I180:J180" si="59">SUM(I171:I179)</f>
        <v>0</v>
      </c>
      <c r="J180" s="29">
        <f t="shared" si="59"/>
        <v>0</v>
      </c>
    </row>
    <row r="181" spans="1:10" ht="20.100000000000001" customHeight="1" x14ac:dyDescent="0.2">
      <c r="A181" s="62" t="s">
        <v>153</v>
      </c>
      <c r="B181" s="62" t="s">
        <v>178</v>
      </c>
      <c r="C181" s="18" t="s">
        <v>184</v>
      </c>
      <c r="D181" s="22" t="s">
        <v>395</v>
      </c>
      <c r="E181" s="18" t="s">
        <v>14</v>
      </c>
      <c r="F181" s="23"/>
      <c r="G181" s="24"/>
      <c r="H181" s="25">
        <f t="shared" ref="H181:H186" si="60">G181*F181</f>
        <v>0</v>
      </c>
      <c r="I181" s="9">
        <f t="shared" si="57"/>
        <v>0</v>
      </c>
      <c r="J181" s="9">
        <f t="shared" ref="J181:J186" si="61">I181+H181</f>
        <v>0</v>
      </c>
    </row>
    <row r="182" spans="1:10" ht="20.100000000000001" customHeight="1" x14ac:dyDescent="0.2">
      <c r="A182" s="62"/>
      <c r="B182" s="62"/>
      <c r="C182" s="18" t="s">
        <v>186</v>
      </c>
      <c r="D182" s="22" t="s">
        <v>396</v>
      </c>
      <c r="E182" s="18" t="s">
        <v>14</v>
      </c>
      <c r="F182" s="23"/>
      <c r="G182" s="23"/>
      <c r="H182" s="25">
        <f t="shared" si="60"/>
        <v>0</v>
      </c>
      <c r="I182" s="9">
        <f t="shared" si="57"/>
        <v>0</v>
      </c>
      <c r="J182" s="9">
        <f t="shared" si="61"/>
        <v>0</v>
      </c>
    </row>
    <row r="183" spans="1:10" ht="20.100000000000001" customHeight="1" x14ac:dyDescent="0.2">
      <c r="A183" s="62"/>
      <c r="B183" s="62"/>
      <c r="C183" s="18" t="s">
        <v>188</v>
      </c>
      <c r="D183" s="22" t="s">
        <v>397</v>
      </c>
      <c r="E183" s="18" t="s">
        <v>14</v>
      </c>
      <c r="F183" s="23"/>
      <c r="G183" s="23"/>
      <c r="H183" s="25">
        <f t="shared" si="60"/>
        <v>0</v>
      </c>
      <c r="I183" s="9">
        <f t="shared" si="57"/>
        <v>0</v>
      </c>
      <c r="J183" s="9">
        <f t="shared" si="61"/>
        <v>0</v>
      </c>
    </row>
    <row r="184" spans="1:10" ht="20.100000000000001" customHeight="1" x14ac:dyDescent="0.2">
      <c r="A184" s="62"/>
      <c r="B184" s="62"/>
      <c r="C184" s="18" t="s">
        <v>190</v>
      </c>
      <c r="D184" s="22" t="s">
        <v>398</v>
      </c>
      <c r="E184" s="18" t="s">
        <v>14</v>
      </c>
      <c r="F184" s="23"/>
      <c r="G184" s="23"/>
      <c r="H184" s="25">
        <f t="shared" si="60"/>
        <v>0</v>
      </c>
      <c r="I184" s="9">
        <f t="shared" si="57"/>
        <v>0</v>
      </c>
      <c r="J184" s="9">
        <f t="shared" si="61"/>
        <v>0</v>
      </c>
    </row>
    <row r="185" spans="1:10" ht="20.100000000000001" customHeight="1" x14ac:dyDescent="0.2">
      <c r="A185" s="62"/>
      <c r="B185" s="62"/>
      <c r="C185" s="26" t="s">
        <v>399</v>
      </c>
      <c r="D185" s="32" t="s">
        <v>274</v>
      </c>
      <c r="E185" s="26"/>
      <c r="F185" s="23"/>
      <c r="G185" s="24"/>
      <c r="H185" s="25">
        <f t="shared" si="60"/>
        <v>0</v>
      </c>
      <c r="I185" s="9">
        <f t="shared" si="57"/>
        <v>0</v>
      </c>
      <c r="J185" s="9">
        <f t="shared" si="61"/>
        <v>0</v>
      </c>
    </row>
    <row r="186" spans="1:10" ht="20.100000000000001" customHeight="1" x14ac:dyDescent="0.2">
      <c r="A186" s="62"/>
      <c r="B186" s="62"/>
      <c r="C186" s="26" t="s">
        <v>400</v>
      </c>
      <c r="D186" s="27" t="s">
        <v>274</v>
      </c>
      <c r="E186" s="26"/>
      <c r="F186" s="23"/>
      <c r="G186" s="24"/>
      <c r="H186" s="25">
        <f t="shared" si="60"/>
        <v>0</v>
      </c>
      <c r="I186" s="9">
        <f t="shared" si="57"/>
        <v>0</v>
      </c>
      <c r="J186" s="9">
        <f t="shared" si="61"/>
        <v>0</v>
      </c>
    </row>
    <row r="187" spans="1:10" ht="19.5" customHeight="1" x14ac:dyDescent="0.2">
      <c r="A187" s="62"/>
      <c r="B187" s="62"/>
      <c r="C187" s="65" t="s">
        <v>276</v>
      </c>
      <c r="D187" s="66"/>
      <c r="E187" s="28"/>
      <c r="F187" s="29"/>
      <c r="G187" s="29"/>
      <c r="H187" s="29">
        <f>SUM(H181:H186)</f>
        <v>0</v>
      </c>
      <c r="I187" s="29">
        <f t="shared" ref="I187:J187" si="62">SUM(I181:I186)</f>
        <v>0</v>
      </c>
      <c r="J187" s="29">
        <f t="shared" si="62"/>
        <v>0</v>
      </c>
    </row>
    <row r="188" spans="1:10" ht="20.100000000000001" customHeight="1" x14ac:dyDescent="0.2">
      <c r="A188" s="62" t="s">
        <v>153</v>
      </c>
      <c r="B188" s="62" t="s">
        <v>183</v>
      </c>
      <c r="C188" s="33" t="s">
        <v>193</v>
      </c>
      <c r="D188" s="22" t="s">
        <v>185</v>
      </c>
      <c r="E188" s="18" t="s">
        <v>282</v>
      </c>
      <c r="F188" s="23"/>
      <c r="G188" s="24"/>
      <c r="H188" s="25">
        <f t="shared" ref="H188:H193" si="63">G188*F188</f>
        <v>0</v>
      </c>
      <c r="I188" s="9">
        <f t="shared" si="57"/>
        <v>0</v>
      </c>
      <c r="J188" s="9">
        <f t="shared" ref="J188:J193" si="64">I188+H188</f>
        <v>0</v>
      </c>
    </row>
    <row r="189" spans="1:10" ht="20.100000000000001" customHeight="1" x14ac:dyDescent="0.2">
      <c r="A189" s="62"/>
      <c r="B189" s="62"/>
      <c r="C189" s="33" t="s">
        <v>194</v>
      </c>
      <c r="D189" s="22" t="s">
        <v>187</v>
      </c>
      <c r="E189" s="18" t="s">
        <v>282</v>
      </c>
      <c r="F189" s="23"/>
      <c r="G189" s="23"/>
      <c r="H189" s="25">
        <f t="shared" si="63"/>
        <v>0</v>
      </c>
      <c r="I189" s="9">
        <f t="shared" si="57"/>
        <v>0</v>
      </c>
      <c r="J189" s="9">
        <f t="shared" si="64"/>
        <v>0</v>
      </c>
    </row>
    <row r="190" spans="1:10" ht="20.100000000000001" customHeight="1" x14ac:dyDescent="0.2">
      <c r="A190" s="62"/>
      <c r="B190" s="62"/>
      <c r="C190" s="33" t="s">
        <v>195</v>
      </c>
      <c r="D190" s="22" t="s">
        <v>189</v>
      </c>
      <c r="E190" s="18" t="s">
        <v>282</v>
      </c>
      <c r="F190" s="23"/>
      <c r="G190" s="23"/>
      <c r="H190" s="25">
        <f t="shared" si="63"/>
        <v>0</v>
      </c>
      <c r="I190" s="9">
        <f t="shared" si="57"/>
        <v>0</v>
      </c>
      <c r="J190" s="9">
        <f t="shared" si="64"/>
        <v>0</v>
      </c>
    </row>
    <row r="191" spans="1:10" ht="20.100000000000001" customHeight="1" x14ac:dyDescent="0.2">
      <c r="A191" s="62"/>
      <c r="B191" s="62"/>
      <c r="C191" s="33" t="s">
        <v>401</v>
      </c>
      <c r="D191" s="22" t="s">
        <v>191</v>
      </c>
      <c r="E191" s="18" t="s">
        <v>282</v>
      </c>
      <c r="F191" s="23"/>
      <c r="G191" s="23"/>
      <c r="H191" s="25">
        <f t="shared" si="63"/>
        <v>0</v>
      </c>
      <c r="I191" s="9">
        <f t="shared" si="57"/>
        <v>0</v>
      </c>
      <c r="J191" s="9">
        <f t="shared" si="64"/>
        <v>0</v>
      </c>
    </row>
    <row r="192" spans="1:10" ht="20.100000000000001" customHeight="1" x14ac:dyDescent="0.2">
      <c r="A192" s="62"/>
      <c r="B192" s="62"/>
      <c r="C192" s="36" t="s">
        <v>402</v>
      </c>
      <c r="D192" s="32" t="s">
        <v>274</v>
      </c>
      <c r="E192" s="26"/>
      <c r="F192" s="23"/>
      <c r="G192" s="24"/>
      <c r="H192" s="25">
        <f t="shared" si="63"/>
        <v>0</v>
      </c>
      <c r="I192" s="9">
        <f t="shared" si="57"/>
        <v>0</v>
      </c>
      <c r="J192" s="9">
        <f t="shared" si="64"/>
        <v>0</v>
      </c>
    </row>
    <row r="193" spans="1:11" ht="20.100000000000001" customHeight="1" x14ac:dyDescent="0.2">
      <c r="A193" s="62"/>
      <c r="B193" s="62"/>
      <c r="C193" s="36" t="s">
        <v>403</v>
      </c>
      <c r="D193" s="27" t="s">
        <v>274</v>
      </c>
      <c r="E193" s="26"/>
      <c r="F193" s="23"/>
      <c r="G193" s="24"/>
      <c r="H193" s="25">
        <f t="shared" si="63"/>
        <v>0</v>
      </c>
      <c r="I193" s="9">
        <f t="shared" si="57"/>
        <v>0</v>
      </c>
      <c r="J193" s="9">
        <f t="shared" si="64"/>
        <v>0</v>
      </c>
    </row>
    <row r="194" spans="1:11" ht="19.5" customHeight="1" x14ac:dyDescent="0.2">
      <c r="A194" s="62"/>
      <c r="B194" s="62"/>
      <c r="C194" s="65" t="s">
        <v>276</v>
      </c>
      <c r="D194" s="66"/>
      <c r="E194" s="28"/>
      <c r="F194" s="29"/>
      <c r="G194" s="29"/>
      <c r="H194" s="29">
        <f>SUM(H188:H193)</f>
        <v>0</v>
      </c>
      <c r="I194" s="29">
        <f t="shared" ref="I194:J194" si="65">SUM(I188:I193)</f>
        <v>0</v>
      </c>
      <c r="J194" s="29">
        <f t="shared" si="65"/>
        <v>0</v>
      </c>
    </row>
    <row r="195" spans="1:11" ht="20.100000000000001" customHeight="1" x14ac:dyDescent="0.2">
      <c r="A195" s="62" t="s">
        <v>153</v>
      </c>
      <c r="B195" s="62" t="s">
        <v>192</v>
      </c>
      <c r="C195" s="33" t="s">
        <v>198</v>
      </c>
      <c r="D195" s="22" t="s">
        <v>404</v>
      </c>
      <c r="E195" s="35" t="s">
        <v>266</v>
      </c>
      <c r="F195" s="23"/>
      <c r="G195" s="24"/>
      <c r="H195" s="25">
        <f t="shared" ref="H195:H199" si="66">G195*F195</f>
        <v>0</v>
      </c>
      <c r="I195" s="9">
        <f t="shared" si="57"/>
        <v>0</v>
      </c>
      <c r="J195" s="9">
        <f t="shared" ref="J195:J199" si="67">I195+H195</f>
        <v>0</v>
      </c>
    </row>
    <row r="196" spans="1:11" ht="20.100000000000001" customHeight="1" x14ac:dyDescent="0.2">
      <c r="A196" s="62"/>
      <c r="B196" s="62"/>
      <c r="C196" s="33" t="s">
        <v>199</v>
      </c>
      <c r="D196" s="22" t="s">
        <v>405</v>
      </c>
      <c r="E196" s="35" t="s">
        <v>266</v>
      </c>
      <c r="F196" s="23"/>
      <c r="G196" s="23"/>
      <c r="H196" s="25">
        <f t="shared" si="66"/>
        <v>0</v>
      </c>
      <c r="I196" s="9">
        <f t="shared" si="57"/>
        <v>0</v>
      </c>
      <c r="J196" s="9">
        <f t="shared" si="67"/>
        <v>0</v>
      </c>
    </row>
    <row r="197" spans="1:11" ht="20.100000000000001" customHeight="1" x14ac:dyDescent="0.2">
      <c r="A197" s="62"/>
      <c r="B197" s="62"/>
      <c r="C197" s="33" t="s">
        <v>200</v>
      </c>
      <c r="D197" s="22" t="s">
        <v>406</v>
      </c>
      <c r="E197" s="35" t="s">
        <v>196</v>
      </c>
      <c r="F197" s="23"/>
      <c r="G197" s="23"/>
      <c r="H197" s="25">
        <f t="shared" si="66"/>
        <v>0</v>
      </c>
      <c r="I197" s="9">
        <f t="shared" si="57"/>
        <v>0</v>
      </c>
      <c r="J197" s="9">
        <f t="shared" si="67"/>
        <v>0</v>
      </c>
    </row>
    <row r="198" spans="1:11" ht="20.100000000000001" customHeight="1" x14ac:dyDescent="0.2">
      <c r="A198" s="62"/>
      <c r="B198" s="62"/>
      <c r="C198" s="36" t="s">
        <v>201</v>
      </c>
      <c r="D198" s="32" t="s">
        <v>272</v>
      </c>
      <c r="E198" s="26"/>
      <c r="F198" s="23"/>
      <c r="G198" s="24"/>
      <c r="H198" s="25">
        <f t="shared" si="66"/>
        <v>0</v>
      </c>
      <c r="I198" s="9">
        <f t="shared" si="57"/>
        <v>0</v>
      </c>
      <c r="J198" s="9">
        <f t="shared" si="67"/>
        <v>0</v>
      </c>
    </row>
    <row r="199" spans="1:11" ht="20.100000000000001" customHeight="1" x14ac:dyDescent="0.2">
      <c r="A199" s="62"/>
      <c r="B199" s="62"/>
      <c r="C199" s="36" t="s">
        <v>202</v>
      </c>
      <c r="D199" s="32" t="s">
        <v>274</v>
      </c>
      <c r="E199" s="26"/>
      <c r="F199" s="23"/>
      <c r="G199" s="24"/>
      <c r="H199" s="25">
        <f t="shared" si="66"/>
        <v>0</v>
      </c>
      <c r="I199" s="9">
        <f t="shared" si="57"/>
        <v>0</v>
      </c>
      <c r="J199" s="9">
        <f t="shared" si="67"/>
        <v>0</v>
      </c>
    </row>
    <row r="200" spans="1:11" ht="19.5" customHeight="1" x14ac:dyDescent="0.2">
      <c r="A200" s="62"/>
      <c r="B200" s="62"/>
      <c r="C200" s="65" t="s">
        <v>276</v>
      </c>
      <c r="D200" s="66"/>
      <c r="E200" s="28"/>
      <c r="F200" s="29"/>
      <c r="G200" s="29"/>
      <c r="H200" s="29">
        <f>SUM(H195:H199)</f>
        <v>0</v>
      </c>
      <c r="I200" s="29">
        <f t="shared" ref="I200:J200" si="68">SUM(I195:I199)</f>
        <v>0</v>
      </c>
      <c r="J200" s="29">
        <f t="shared" si="68"/>
        <v>0</v>
      </c>
    </row>
    <row r="201" spans="1:11" ht="30" customHeight="1" x14ac:dyDescent="0.2">
      <c r="A201" s="62" t="s">
        <v>153</v>
      </c>
      <c r="B201" s="62" t="s">
        <v>197</v>
      </c>
      <c r="C201" s="18" t="s">
        <v>205</v>
      </c>
      <c r="D201" s="22" t="s">
        <v>407</v>
      </c>
      <c r="E201" s="33" t="s">
        <v>196</v>
      </c>
      <c r="F201" s="23"/>
      <c r="G201" s="24"/>
      <c r="H201" s="25">
        <f t="shared" ref="H201:H207" si="69">G201*F201</f>
        <v>0</v>
      </c>
      <c r="I201" s="9">
        <f t="shared" si="57"/>
        <v>0</v>
      </c>
      <c r="J201" s="9">
        <f t="shared" ref="J201:J207" si="70">I201+H201</f>
        <v>0</v>
      </c>
    </row>
    <row r="202" spans="1:11" ht="20.100000000000001" customHeight="1" x14ac:dyDescent="0.2">
      <c r="A202" s="62"/>
      <c r="B202" s="62"/>
      <c r="C202" s="18" t="s">
        <v>206</v>
      </c>
      <c r="D202" s="31" t="s">
        <v>408</v>
      </c>
      <c r="E202" s="33" t="s">
        <v>196</v>
      </c>
      <c r="F202" s="23"/>
      <c r="G202" s="23"/>
      <c r="H202" s="25">
        <f t="shared" si="69"/>
        <v>0</v>
      </c>
      <c r="I202" s="9">
        <f t="shared" si="57"/>
        <v>0</v>
      </c>
      <c r="J202" s="9">
        <f t="shared" si="70"/>
        <v>0</v>
      </c>
    </row>
    <row r="203" spans="1:11" s="37" customFormat="1" ht="20.100000000000001" customHeight="1" x14ac:dyDescent="0.2">
      <c r="A203" s="62"/>
      <c r="B203" s="62"/>
      <c r="C203" s="18" t="s">
        <v>207</v>
      </c>
      <c r="D203" s="31" t="s">
        <v>409</v>
      </c>
      <c r="E203" s="33" t="s">
        <v>196</v>
      </c>
      <c r="F203" s="23"/>
      <c r="G203" s="23"/>
      <c r="H203" s="25">
        <f t="shared" si="69"/>
        <v>0</v>
      </c>
      <c r="I203" s="9">
        <f t="shared" si="57"/>
        <v>0</v>
      </c>
      <c r="J203" s="9">
        <f t="shared" si="70"/>
        <v>0</v>
      </c>
      <c r="K203" s="4"/>
    </row>
    <row r="204" spans="1:11" ht="20.100000000000001" customHeight="1" x14ac:dyDescent="0.2">
      <c r="A204" s="62"/>
      <c r="B204" s="62"/>
      <c r="C204" s="18" t="s">
        <v>208</v>
      </c>
      <c r="D204" s="31" t="s">
        <v>410</v>
      </c>
      <c r="E204" s="18" t="s">
        <v>282</v>
      </c>
      <c r="F204" s="23"/>
      <c r="G204" s="23"/>
      <c r="H204" s="25">
        <f t="shared" si="69"/>
        <v>0</v>
      </c>
      <c r="I204" s="9">
        <f t="shared" si="57"/>
        <v>0</v>
      </c>
      <c r="J204" s="9">
        <f t="shared" si="70"/>
        <v>0</v>
      </c>
    </row>
    <row r="205" spans="1:11" ht="20.100000000000001" customHeight="1" x14ac:dyDescent="0.2">
      <c r="A205" s="62"/>
      <c r="B205" s="62"/>
      <c r="C205" s="18" t="s">
        <v>411</v>
      </c>
      <c r="D205" s="31" t="s">
        <v>412</v>
      </c>
      <c r="E205" s="33" t="s">
        <v>196</v>
      </c>
      <c r="F205" s="23"/>
      <c r="G205" s="24"/>
      <c r="H205" s="25">
        <f t="shared" si="69"/>
        <v>0</v>
      </c>
      <c r="I205" s="9">
        <f t="shared" si="57"/>
        <v>0</v>
      </c>
      <c r="J205" s="9">
        <f t="shared" si="70"/>
        <v>0</v>
      </c>
    </row>
    <row r="206" spans="1:11" ht="20.100000000000001" customHeight="1" x14ac:dyDescent="0.2">
      <c r="A206" s="62"/>
      <c r="B206" s="62"/>
      <c r="C206" s="26" t="s">
        <v>413</v>
      </c>
      <c r="D206" s="32" t="s">
        <v>274</v>
      </c>
      <c r="E206" s="26"/>
      <c r="F206" s="23"/>
      <c r="G206" s="24"/>
      <c r="H206" s="25">
        <f t="shared" si="69"/>
        <v>0</v>
      </c>
      <c r="I206" s="9">
        <f t="shared" si="57"/>
        <v>0</v>
      </c>
      <c r="J206" s="9">
        <f t="shared" si="70"/>
        <v>0</v>
      </c>
    </row>
    <row r="207" spans="1:11" ht="20.100000000000001" customHeight="1" x14ac:dyDescent="0.2">
      <c r="A207" s="62"/>
      <c r="B207" s="62"/>
      <c r="C207" s="26" t="s">
        <v>414</v>
      </c>
      <c r="D207" s="27" t="s">
        <v>274</v>
      </c>
      <c r="E207" s="26"/>
      <c r="F207" s="23"/>
      <c r="G207" s="24"/>
      <c r="H207" s="25">
        <f t="shared" si="69"/>
        <v>0</v>
      </c>
      <c r="I207" s="9">
        <f t="shared" si="57"/>
        <v>0</v>
      </c>
      <c r="J207" s="9">
        <f t="shared" si="70"/>
        <v>0</v>
      </c>
    </row>
    <row r="208" spans="1:11" ht="19.5" customHeight="1" x14ac:dyDescent="0.2">
      <c r="A208" s="62"/>
      <c r="B208" s="62"/>
      <c r="C208" s="65" t="s">
        <v>276</v>
      </c>
      <c r="D208" s="66"/>
      <c r="E208" s="28"/>
      <c r="F208" s="29"/>
      <c r="G208" s="29"/>
      <c r="H208" s="29">
        <f>SUM(H201:H207)</f>
        <v>0</v>
      </c>
      <c r="I208" s="29">
        <f t="shared" ref="I208:J208" si="71">SUM(I201:I207)</f>
        <v>0</v>
      </c>
      <c r="J208" s="29">
        <f t="shared" si="71"/>
        <v>0</v>
      </c>
    </row>
    <row r="209" spans="1:10" ht="19.5" customHeight="1" x14ac:dyDescent="0.2">
      <c r="A209" s="62"/>
      <c r="B209" s="69" t="s">
        <v>237</v>
      </c>
      <c r="C209" s="70"/>
      <c r="D209" s="71"/>
      <c r="E209" s="19"/>
      <c r="F209" s="30"/>
      <c r="G209" s="30"/>
      <c r="H209" s="30">
        <f>H208+H200+H194+H187+H180+H170+H164+H159</f>
        <v>0</v>
      </c>
      <c r="I209" s="30">
        <f t="shared" ref="I209:J209" si="72">I208+I200+I194+I187+I180+I170+I164+I159</f>
        <v>0</v>
      </c>
      <c r="J209" s="30">
        <f t="shared" si="72"/>
        <v>0</v>
      </c>
    </row>
    <row r="210" spans="1:10" ht="20.100000000000001" customHeight="1" x14ac:dyDescent="0.2">
      <c r="A210" s="62" t="s">
        <v>203</v>
      </c>
      <c r="B210" s="62" t="s">
        <v>204</v>
      </c>
      <c r="C210" s="33" t="s">
        <v>210</v>
      </c>
      <c r="D210" s="22" t="s">
        <v>415</v>
      </c>
      <c r="E210" s="35" t="s">
        <v>266</v>
      </c>
      <c r="F210" s="23"/>
      <c r="G210" s="24"/>
      <c r="H210" s="25">
        <f t="shared" ref="H210:H217" si="73">G210*F210</f>
        <v>0</v>
      </c>
      <c r="I210" s="9">
        <f t="shared" ref="I210:I217" si="74">H210*0.24</f>
        <v>0</v>
      </c>
      <c r="J210" s="9">
        <f t="shared" ref="J210:J217" si="75">I210+H210</f>
        <v>0</v>
      </c>
    </row>
    <row r="211" spans="1:10" ht="30" customHeight="1" x14ac:dyDescent="0.2">
      <c r="A211" s="62"/>
      <c r="B211" s="62"/>
      <c r="C211" s="33" t="s">
        <v>211</v>
      </c>
      <c r="D211" s="22" t="s">
        <v>416</v>
      </c>
      <c r="E211" s="35" t="s">
        <v>266</v>
      </c>
      <c r="F211" s="23"/>
      <c r="G211" s="38"/>
      <c r="H211" s="25">
        <f t="shared" si="73"/>
        <v>0</v>
      </c>
      <c r="I211" s="9">
        <f t="shared" si="74"/>
        <v>0</v>
      </c>
      <c r="J211" s="9">
        <f t="shared" si="75"/>
        <v>0</v>
      </c>
    </row>
    <row r="212" spans="1:10" ht="20.100000000000001" customHeight="1" x14ac:dyDescent="0.2">
      <c r="A212" s="62"/>
      <c r="B212" s="62"/>
      <c r="C212" s="33" t="s">
        <v>212</v>
      </c>
      <c r="D212" s="22" t="s">
        <v>417</v>
      </c>
      <c r="E212" s="35" t="s">
        <v>266</v>
      </c>
      <c r="F212" s="23"/>
      <c r="G212" s="38"/>
      <c r="H212" s="25">
        <f t="shared" si="73"/>
        <v>0</v>
      </c>
      <c r="I212" s="9">
        <f t="shared" si="74"/>
        <v>0</v>
      </c>
      <c r="J212" s="9">
        <f t="shared" si="75"/>
        <v>0</v>
      </c>
    </row>
    <row r="213" spans="1:10" ht="30" customHeight="1" x14ac:dyDescent="0.2">
      <c r="A213" s="62"/>
      <c r="B213" s="62"/>
      <c r="C213" s="33" t="s">
        <v>418</v>
      </c>
      <c r="D213" s="22" t="s">
        <v>419</v>
      </c>
      <c r="E213" s="35" t="s">
        <v>266</v>
      </c>
      <c r="F213" s="23"/>
      <c r="G213" s="38"/>
      <c r="H213" s="25">
        <f t="shared" si="73"/>
        <v>0</v>
      </c>
      <c r="I213" s="9">
        <f t="shared" si="74"/>
        <v>0</v>
      </c>
      <c r="J213" s="9">
        <f t="shared" si="75"/>
        <v>0</v>
      </c>
    </row>
    <row r="214" spans="1:10" ht="30" customHeight="1" x14ac:dyDescent="0.2">
      <c r="A214" s="62"/>
      <c r="B214" s="62"/>
      <c r="C214" s="33" t="s">
        <v>420</v>
      </c>
      <c r="D214" s="22" t="s">
        <v>421</v>
      </c>
      <c r="E214" s="35" t="s">
        <v>266</v>
      </c>
      <c r="F214" s="23"/>
      <c r="G214" s="38"/>
      <c r="H214" s="25">
        <f t="shared" si="73"/>
        <v>0</v>
      </c>
      <c r="I214" s="9">
        <f t="shared" si="74"/>
        <v>0</v>
      </c>
      <c r="J214" s="9">
        <f t="shared" si="75"/>
        <v>0</v>
      </c>
    </row>
    <row r="215" spans="1:10" ht="30" customHeight="1" x14ac:dyDescent="0.2">
      <c r="A215" s="62"/>
      <c r="B215" s="62"/>
      <c r="C215" s="33" t="s">
        <v>422</v>
      </c>
      <c r="D215" s="22" t="s">
        <v>423</v>
      </c>
      <c r="E215" s="35" t="s">
        <v>266</v>
      </c>
      <c r="F215" s="23"/>
      <c r="G215" s="38"/>
      <c r="H215" s="25">
        <f t="shared" si="73"/>
        <v>0</v>
      </c>
      <c r="I215" s="9">
        <f t="shared" si="74"/>
        <v>0</v>
      </c>
      <c r="J215" s="9">
        <f t="shared" si="75"/>
        <v>0</v>
      </c>
    </row>
    <row r="216" spans="1:10" ht="20.100000000000001" customHeight="1" x14ac:dyDescent="0.2">
      <c r="A216" s="62"/>
      <c r="B216" s="62"/>
      <c r="C216" s="26" t="s">
        <v>424</v>
      </c>
      <c r="D216" s="27" t="s">
        <v>274</v>
      </c>
      <c r="E216" s="26"/>
      <c r="F216" s="23"/>
      <c r="G216" s="24"/>
      <c r="H216" s="25">
        <f t="shared" si="73"/>
        <v>0</v>
      </c>
      <c r="I216" s="9">
        <f t="shared" si="74"/>
        <v>0</v>
      </c>
      <c r="J216" s="9">
        <f t="shared" si="75"/>
        <v>0</v>
      </c>
    </row>
    <row r="217" spans="1:10" ht="20.100000000000001" customHeight="1" x14ac:dyDescent="0.2">
      <c r="A217" s="62"/>
      <c r="B217" s="62"/>
      <c r="C217" s="26" t="s">
        <v>425</v>
      </c>
      <c r="D217" s="27" t="s">
        <v>274</v>
      </c>
      <c r="E217" s="26"/>
      <c r="F217" s="23"/>
      <c r="G217" s="24"/>
      <c r="H217" s="25">
        <f t="shared" si="73"/>
        <v>0</v>
      </c>
      <c r="I217" s="9">
        <f t="shared" si="74"/>
        <v>0</v>
      </c>
      <c r="J217" s="9">
        <f t="shared" si="75"/>
        <v>0</v>
      </c>
    </row>
    <row r="218" spans="1:10" ht="19.5" customHeight="1" x14ac:dyDescent="0.2">
      <c r="A218" s="62"/>
      <c r="B218" s="62"/>
      <c r="C218" s="65" t="s">
        <v>276</v>
      </c>
      <c r="D218" s="66"/>
      <c r="E218" s="28"/>
      <c r="F218" s="29"/>
      <c r="G218" s="29"/>
      <c r="H218" s="29">
        <f>SUM(H210:H217)</f>
        <v>0</v>
      </c>
      <c r="I218" s="29">
        <f t="shared" ref="I218:J218" si="76">SUM(I210:I217)</f>
        <v>0</v>
      </c>
      <c r="J218" s="29">
        <f t="shared" si="76"/>
        <v>0</v>
      </c>
    </row>
    <row r="219" spans="1:10" ht="20.100000000000001" customHeight="1" x14ac:dyDescent="0.2">
      <c r="A219" s="72" t="s">
        <v>203</v>
      </c>
      <c r="B219" s="72" t="s">
        <v>209</v>
      </c>
      <c r="C219" s="33" t="s">
        <v>214</v>
      </c>
      <c r="D219" s="22" t="s">
        <v>426</v>
      </c>
      <c r="E219" s="35" t="s">
        <v>266</v>
      </c>
      <c r="F219" s="23"/>
      <c r="G219" s="24"/>
      <c r="H219" s="25">
        <f t="shared" ref="H219:H223" si="77">G219*F219</f>
        <v>0</v>
      </c>
      <c r="I219" s="9">
        <f t="shared" ref="I219:I223" si="78">H219*0.24</f>
        <v>0</v>
      </c>
      <c r="J219" s="9">
        <f t="shared" ref="J219:J223" si="79">I219+H219</f>
        <v>0</v>
      </c>
    </row>
    <row r="220" spans="1:10" ht="20.100000000000001" customHeight="1" x14ac:dyDescent="0.2">
      <c r="A220" s="72"/>
      <c r="B220" s="72"/>
      <c r="C220" s="33" t="s">
        <v>215</v>
      </c>
      <c r="D220" s="22" t="s">
        <v>427</v>
      </c>
      <c r="E220" s="35" t="s">
        <v>266</v>
      </c>
      <c r="F220" s="23"/>
      <c r="G220" s="38"/>
      <c r="H220" s="25">
        <f t="shared" si="77"/>
        <v>0</v>
      </c>
      <c r="I220" s="9">
        <f t="shared" si="78"/>
        <v>0</v>
      </c>
      <c r="J220" s="9">
        <f t="shared" si="79"/>
        <v>0</v>
      </c>
    </row>
    <row r="221" spans="1:10" ht="20.100000000000001" customHeight="1" x14ac:dyDescent="0.2">
      <c r="A221" s="72"/>
      <c r="B221" s="72"/>
      <c r="C221" s="33" t="s">
        <v>216</v>
      </c>
      <c r="D221" s="22" t="s">
        <v>213</v>
      </c>
      <c r="E221" s="35" t="s">
        <v>266</v>
      </c>
      <c r="F221" s="23"/>
      <c r="G221" s="38"/>
      <c r="H221" s="25">
        <f t="shared" si="77"/>
        <v>0</v>
      </c>
      <c r="I221" s="9">
        <f t="shared" si="78"/>
        <v>0</v>
      </c>
      <c r="J221" s="9">
        <f t="shared" si="79"/>
        <v>0</v>
      </c>
    </row>
    <row r="222" spans="1:10" ht="20.100000000000001" customHeight="1" x14ac:dyDescent="0.2">
      <c r="A222" s="72"/>
      <c r="B222" s="72"/>
      <c r="C222" s="36" t="s">
        <v>217</v>
      </c>
      <c r="D222" s="32" t="s">
        <v>272</v>
      </c>
      <c r="E222" s="26"/>
      <c r="F222" s="23"/>
      <c r="G222" s="24"/>
      <c r="H222" s="25">
        <f t="shared" si="77"/>
        <v>0</v>
      </c>
      <c r="I222" s="9">
        <f t="shared" si="78"/>
        <v>0</v>
      </c>
      <c r="J222" s="9">
        <f t="shared" si="79"/>
        <v>0</v>
      </c>
    </row>
    <row r="223" spans="1:10" ht="20.100000000000001" customHeight="1" x14ac:dyDescent="0.2">
      <c r="A223" s="72"/>
      <c r="B223" s="72"/>
      <c r="C223" s="36" t="s">
        <v>428</v>
      </c>
      <c r="D223" s="27" t="s">
        <v>274</v>
      </c>
      <c r="E223" s="26"/>
      <c r="F223" s="23"/>
      <c r="G223" s="24"/>
      <c r="H223" s="25">
        <f t="shared" si="77"/>
        <v>0</v>
      </c>
      <c r="I223" s="9">
        <f t="shared" si="78"/>
        <v>0</v>
      </c>
      <c r="J223" s="9">
        <f t="shared" si="79"/>
        <v>0</v>
      </c>
    </row>
    <row r="224" spans="1:10" ht="19.5" customHeight="1" x14ac:dyDescent="0.2">
      <c r="A224" s="72"/>
      <c r="B224" s="72"/>
      <c r="C224" s="65" t="s">
        <v>276</v>
      </c>
      <c r="D224" s="66"/>
      <c r="E224" s="28"/>
      <c r="F224" s="29"/>
      <c r="G224" s="29"/>
      <c r="H224" s="29">
        <f>SUM(H219:H223)</f>
        <v>0</v>
      </c>
      <c r="I224" s="29">
        <f t="shared" ref="I224:J224" si="80">SUM(I219:I223)</f>
        <v>0</v>
      </c>
      <c r="J224" s="29">
        <f t="shared" si="80"/>
        <v>0</v>
      </c>
    </row>
    <row r="225" spans="1:10" ht="20.100000000000001" customHeight="1" x14ac:dyDescent="0.2">
      <c r="A225" s="62" t="s">
        <v>203</v>
      </c>
      <c r="B225" s="62" t="s">
        <v>429</v>
      </c>
      <c r="C225" s="18" t="s">
        <v>220</v>
      </c>
      <c r="D225" s="22" t="s">
        <v>430</v>
      </c>
      <c r="E225" s="34" t="s">
        <v>431</v>
      </c>
      <c r="F225" s="23"/>
      <c r="G225" s="24"/>
      <c r="H225" s="25">
        <f t="shared" ref="H225:H232" si="81">G225*F225</f>
        <v>0</v>
      </c>
      <c r="I225" s="9">
        <f t="shared" ref="I225:I232" si="82">H225*0.24</f>
        <v>0</v>
      </c>
      <c r="J225" s="9">
        <f t="shared" ref="J225:J232" si="83">I225+H225</f>
        <v>0</v>
      </c>
    </row>
    <row r="226" spans="1:10" ht="30" customHeight="1" x14ac:dyDescent="0.2">
      <c r="A226" s="62"/>
      <c r="B226" s="62"/>
      <c r="C226" s="18" t="s">
        <v>221</v>
      </c>
      <c r="D226" s="22" t="s">
        <v>432</v>
      </c>
      <c r="E226" s="35" t="s">
        <v>431</v>
      </c>
      <c r="F226" s="23"/>
      <c r="G226" s="38"/>
      <c r="H226" s="25">
        <f t="shared" si="81"/>
        <v>0</v>
      </c>
      <c r="I226" s="9">
        <f t="shared" si="82"/>
        <v>0</v>
      </c>
      <c r="J226" s="9">
        <f t="shared" si="83"/>
        <v>0</v>
      </c>
    </row>
    <row r="227" spans="1:10" ht="20.100000000000001" customHeight="1" x14ac:dyDescent="0.2">
      <c r="A227" s="62"/>
      <c r="B227" s="62"/>
      <c r="C227" s="18" t="s">
        <v>222</v>
      </c>
      <c r="D227" s="22" t="s">
        <v>433</v>
      </c>
      <c r="E227" s="34" t="s">
        <v>431</v>
      </c>
      <c r="F227" s="23"/>
      <c r="G227" s="38"/>
      <c r="H227" s="25">
        <f t="shared" si="81"/>
        <v>0</v>
      </c>
      <c r="I227" s="9">
        <f t="shared" si="82"/>
        <v>0</v>
      </c>
      <c r="J227" s="9">
        <f t="shared" si="83"/>
        <v>0</v>
      </c>
    </row>
    <row r="228" spans="1:10" ht="30" customHeight="1" x14ac:dyDescent="0.2">
      <c r="A228" s="62"/>
      <c r="B228" s="62"/>
      <c r="C228" s="18" t="s">
        <v>434</v>
      </c>
      <c r="D228" s="22" t="s">
        <v>435</v>
      </c>
      <c r="E228" s="35" t="s">
        <v>431</v>
      </c>
      <c r="F228" s="23"/>
      <c r="G228" s="38"/>
      <c r="H228" s="25">
        <f t="shared" si="81"/>
        <v>0</v>
      </c>
      <c r="I228" s="9">
        <f t="shared" si="82"/>
        <v>0</v>
      </c>
      <c r="J228" s="9">
        <f t="shared" si="83"/>
        <v>0</v>
      </c>
    </row>
    <row r="229" spans="1:10" ht="20.100000000000001" customHeight="1" x14ac:dyDescent="0.2">
      <c r="A229" s="62"/>
      <c r="B229" s="62"/>
      <c r="C229" s="18" t="s">
        <v>436</v>
      </c>
      <c r="D229" s="22" t="s">
        <v>437</v>
      </c>
      <c r="E229" s="34" t="s">
        <v>431</v>
      </c>
      <c r="F229" s="23"/>
      <c r="G229" s="38"/>
      <c r="H229" s="25">
        <f t="shared" si="81"/>
        <v>0</v>
      </c>
      <c r="I229" s="9">
        <f t="shared" si="82"/>
        <v>0</v>
      </c>
      <c r="J229" s="9">
        <f t="shared" si="83"/>
        <v>0</v>
      </c>
    </row>
    <row r="230" spans="1:10" ht="20.100000000000001" customHeight="1" x14ac:dyDescent="0.2">
      <c r="A230" s="62"/>
      <c r="B230" s="62"/>
      <c r="C230" s="18" t="s">
        <v>438</v>
      </c>
      <c r="D230" s="22" t="s">
        <v>439</v>
      </c>
      <c r="E230" s="35" t="s">
        <v>431</v>
      </c>
      <c r="F230" s="23"/>
      <c r="G230" s="38"/>
      <c r="H230" s="25">
        <f t="shared" si="81"/>
        <v>0</v>
      </c>
      <c r="I230" s="9">
        <f t="shared" si="82"/>
        <v>0</v>
      </c>
      <c r="J230" s="9">
        <f t="shared" si="83"/>
        <v>0</v>
      </c>
    </row>
    <row r="231" spans="1:10" ht="20.100000000000001" customHeight="1" x14ac:dyDescent="0.2">
      <c r="A231" s="62"/>
      <c r="B231" s="62"/>
      <c r="C231" s="36" t="s">
        <v>440</v>
      </c>
      <c r="D231" s="27" t="s">
        <v>274</v>
      </c>
      <c r="E231" s="26"/>
      <c r="F231" s="23"/>
      <c r="G231" s="24"/>
      <c r="H231" s="25">
        <f t="shared" si="81"/>
        <v>0</v>
      </c>
      <c r="I231" s="9">
        <f t="shared" si="82"/>
        <v>0</v>
      </c>
      <c r="J231" s="9">
        <f t="shared" si="83"/>
        <v>0</v>
      </c>
    </row>
    <row r="232" spans="1:10" ht="20.100000000000001" customHeight="1" x14ac:dyDescent="0.2">
      <c r="A232" s="62"/>
      <c r="B232" s="62"/>
      <c r="C232" s="36" t="s">
        <v>441</v>
      </c>
      <c r="D232" s="27" t="s">
        <v>274</v>
      </c>
      <c r="E232" s="26"/>
      <c r="F232" s="23"/>
      <c r="G232" s="24"/>
      <c r="H232" s="25">
        <f t="shared" si="81"/>
        <v>0</v>
      </c>
      <c r="I232" s="9">
        <f t="shared" si="82"/>
        <v>0</v>
      </c>
      <c r="J232" s="9">
        <f t="shared" si="83"/>
        <v>0</v>
      </c>
    </row>
    <row r="233" spans="1:10" ht="19.5" customHeight="1" x14ac:dyDescent="0.2">
      <c r="A233" s="62"/>
      <c r="B233" s="62"/>
      <c r="C233" s="65" t="s">
        <v>276</v>
      </c>
      <c r="D233" s="66"/>
      <c r="E233" s="28"/>
      <c r="F233" s="29"/>
      <c r="G233" s="29"/>
      <c r="H233" s="29">
        <f>SUM(H225:H232)</f>
        <v>0</v>
      </c>
      <c r="I233" s="29">
        <f t="shared" ref="I233:J233" si="84">SUM(I225:I232)</f>
        <v>0</v>
      </c>
      <c r="J233" s="29">
        <f t="shared" si="84"/>
        <v>0</v>
      </c>
    </row>
    <row r="234" spans="1:10" ht="20.100000000000001" customHeight="1" x14ac:dyDescent="0.2">
      <c r="A234" s="62" t="s">
        <v>203</v>
      </c>
      <c r="B234" s="62" t="s">
        <v>442</v>
      </c>
      <c r="C234" s="33" t="s">
        <v>225</v>
      </c>
      <c r="D234" s="22" t="s">
        <v>218</v>
      </c>
      <c r="E234" s="33" t="s">
        <v>266</v>
      </c>
      <c r="F234" s="23"/>
      <c r="G234" s="24"/>
      <c r="H234" s="25">
        <f t="shared" ref="H234:H237" si="85">G234*F234</f>
        <v>0</v>
      </c>
      <c r="I234" s="9">
        <f t="shared" ref="I234:I237" si="86">H234*0.24</f>
        <v>0</v>
      </c>
      <c r="J234" s="9">
        <f t="shared" ref="J234:J237" si="87">I234+H234</f>
        <v>0</v>
      </c>
    </row>
    <row r="235" spans="1:10" ht="20.100000000000001" customHeight="1" x14ac:dyDescent="0.2">
      <c r="A235" s="62"/>
      <c r="B235" s="62"/>
      <c r="C235" s="33" t="s">
        <v>227</v>
      </c>
      <c r="D235" s="22" t="s">
        <v>443</v>
      </c>
      <c r="E235" s="33" t="s">
        <v>444</v>
      </c>
      <c r="F235" s="23"/>
      <c r="G235" s="23"/>
      <c r="H235" s="25">
        <f t="shared" si="85"/>
        <v>0</v>
      </c>
      <c r="I235" s="9">
        <f t="shared" si="86"/>
        <v>0</v>
      </c>
      <c r="J235" s="9">
        <f t="shared" si="87"/>
        <v>0</v>
      </c>
    </row>
    <row r="236" spans="1:10" ht="20.100000000000001" customHeight="1" x14ac:dyDescent="0.2">
      <c r="A236" s="62"/>
      <c r="B236" s="62"/>
      <c r="C236" s="36" t="s">
        <v>445</v>
      </c>
      <c r="D236" s="32" t="s">
        <v>272</v>
      </c>
      <c r="E236" s="26"/>
      <c r="F236" s="23"/>
      <c r="G236" s="24"/>
      <c r="H236" s="25">
        <f t="shared" si="85"/>
        <v>0</v>
      </c>
      <c r="I236" s="9">
        <f t="shared" si="86"/>
        <v>0</v>
      </c>
      <c r="J236" s="9">
        <f t="shared" si="87"/>
        <v>0</v>
      </c>
    </row>
    <row r="237" spans="1:10" ht="20.100000000000001" customHeight="1" x14ac:dyDescent="0.2">
      <c r="A237" s="62"/>
      <c r="B237" s="62"/>
      <c r="C237" s="36" t="s">
        <v>446</v>
      </c>
      <c r="D237" s="27" t="s">
        <v>274</v>
      </c>
      <c r="E237" s="26"/>
      <c r="F237" s="23"/>
      <c r="G237" s="24"/>
      <c r="H237" s="25">
        <f t="shared" si="85"/>
        <v>0</v>
      </c>
      <c r="I237" s="9">
        <f t="shared" si="86"/>
        <v>0</v>
      </c>
      <c r="J237" s="9">
        <f t="shared" si="87"/>
        <v>0</v>
      </c>
    </row>
    <row r="238" spans="1:10" ht="19.5" customHeight="1" x14ac:dyDescent="0.2">
      <c r="A238" s="62"/>
      <c r="B238" s="62"/>
      <c r="C238" s="65" t="s">
        <v>276</v>
      </c>
      <c r="D238" s="66"/>
      <c r="E238" s="28"/>
      <c r="F238" s="29"/>
      <c r="G238" s="29"/>
      <c r="H238" s="29">
        <f>SUM(H234:H237)</f>
        <v>0</v>
      </c>
      <c r="I238" s="29">
        <f t="shared" ref="I238:J238" si="88">SUM(I234:I237)</f>
        <v>0</v>
      </c>
      <c r="J238" s="29">
        <f t="shared" si="88"/>
        <v>0</v>
      </c>
    </row>
    <row r="239" spans="1:10" ht="20.100000000000001" customHeight="1" x14ac:dyDescent="0.2">
      <c r="A239" s="62" t="s">
        <v>203</v>
      </c>
      <c r="B239" s="62" t="s">
        <v>219</v>
      </c>
      <c r="C239" s="33" t="s">
        <v>447</v>
      </c>
      <c r="D239" s="22" t="s">
        <v>448</v>
      </c>
      <c r="E239" s="33" t="s">
        <v>357</v>
      </c>
      <c r="F239" s="23"/>
      <c r="G239" s="24"/>
      <c r="H239" s="25">
        <f t="shared" ref="H239:H245" si="89">G239*F239</f>
        <v>0</v>
      </c>
      <c r="I239" s="9">
        <f t="shared" ref="I239:I245" si="90">H239*0.24</f>
        <v>0</v>
      </c>
      <c r="J239" s="9">
        <f t="shared" ref="J239:J245" si="91">I239+H239</f>
        <v>0</v>
      </c>
    </row>
    <row r="240" spans="1:10" ht="20.100000000000001" customHeight="1" x14ac:dyDescent="0.2">
      <c r="A240" s="62"/>
      <c r="B240" s="62"/>
      <c r="C240" s="33" t="s">
        <v>449</v>
      </c>
      <c r="D240" s="22" t="s">
        <v>450</v>
      </c>
      <c r="E240" s="33" t="s">
        <v>266</v>
      </c>
      <c r="F240" s="23"/>
      <c r="G240" s="38"/>
      <c r="H240" s="25">
        <f t="shared" si="89"/>
        <v>0</v>
      </c>
      <c r="I240" s="9">
        <f t="shared" si="90"/>
        <v>0</v>
      </c>
      <c r="J240" s="9">
        <f t="shared" si="91"/>
        <v>0</v>
      </c>
    </row>
    <row r="241" spans="1:10" ht="20.100000000000001" customHeight="1" x14ac:dyDescent="0.2">
      <c r="A241" s="62"/>
      <c r="B241" s="62"/>
      <c r="C241" s="33" t="s">
        <v>451</v>
      </c>
      <c r="D241" s="22" t="s">
        <v>452</v>
      </c>
      <c r="E241" s="33" t="s">
        <v>266</v>
      </c>
      <c r="F241" s="23"/>
      <c r="G241" s="38"/>
      <c r="H241" s="25">
        <f t="shared" si="89"/>
        <v>0</v>
      </c>
      <c r="I241" s="9">
        <f t="shared" si="90"/>
        <v>0</v>
      </c>
      <c r="J241" s="9">
        <f t="shared" si="91"/>
        <v>0</v>
      </c>
    </row>
    <row r="242" spans="1:10" ht="20.100000000000001" customHeight="1" x14ac:dyDescent="0.2">
      <c r="A242" s="62"/>
      <c r="B242" s="62"/>
      <c r="C242" s="33" t="s">
        <v>453</v>
      </c>
      <c r="D242" s="22" t="s">
        <v>454</v>
      </c>
      <c r="E242" s="33" t="s">
        <v>266</v>
      </c>
      <c r="F242" s="23"/>
      <c r="G242" s="38"/>
      <c r="H242" s="25">
        <f t="shared" si="89"/>
        <v>0</v>
      </c>
      <c r="I242" s="9">
        <f t="shared" si="90"/>
        <v>0</v>
      </c>
      <c r="J242" s="9">
        <f t="shared" si="91"/>
        <v>0</v>
      </c>
    </row>
    <row r="243" spans="1:10" ht="20.100000000000001" customHeight="1" x14ac:dyDescent="0.2">
      <c r="A243" s="62"/>
      <c r="B243" s="62"/>
      <c r="C243" s="33" t="s">
        <v>455</v>
      </c>
      <c r="D243" s="22" t="s">
        <v>223</v>
      </c>
      <c r="E243" s="35" t="s">
        <v>266</v>
      </c>
      <c r="F243" s="23"/>
      <c r="G243" s="38"/>
      <c r="H243" s="25">
        <f t="shared" si="89"/>
        <v>0</v>
      </c>
      <c r="I243" s="9">
        <f t="shared" si="90"/>
        <v>0</v>
      </c>
      <c r="J243" s="9">
        <f t="shared" si="91"/>
        <v>0</v>
      </c>
    </row>
    <row r="244" spans="1:10" ht="20.100000000000001" customHeight="1" x14ac:dyDescent="0.2">
      <c r="A244" s="62"/>
      <c r="B244" s="62"/>
      <c r="C244" s="36" t="s">
        <v>456</v>
      </c>
      <c r="D244" s="32" t="s">
        <v>272</v>
      </c>
      <c r="E244" s="26"/>
      <c r="F244" s="23"/>
      <c r="G244" s="24"/>
      <c r="H244" s="25">
        <f t="shared" si="89"/>
        <v>0</v>
      </c>
      <c r="I244" s="9">
        <f t="shared" si="90"/>
        <v>0</v>
      </c>
      <c r="J244" s="9">
        <f t="shared" si="91"/>
        <v>0</v>
      </c>
    </row>
    <row r="245" spans="1:10" ht="20.100000000000001" customHeight="1" x14ac:dyDescent="0.2">
      <c r="A245" s="62"/>
      <c r="B245" s="62"/>
      <c r="C245" s="36" t="s">
        <v>457</v>
      </c>
      <c r="D245" s="27" t="s">
        <v>274</v>
      </c>
      <c r="E245" s="26"/>
      <c r="F245" s="23"/>
      <c r="G245" s="24"/>
      <c r="H245" s="25">
        <f t="shared" si="89"/>
        <v>0</v>
      </c>
      <c r="I245" s="9">
        <f t="shared" si="90"/>
        <v>0</v>
      </c>
      <c r="J245" s="9">
        <f t="shared" si="91"/>
        <v>0</v>
      </c>
    </row>
    <row r="246" spans="1:10" ht="19.5" customHeight="1" x14ac:dyDescent="0.2">
      <c r="A246" s="62"/>
      <c r="B246" s="62"/>
      <c r="C246" s="65" t="s">
        <v>276</v>
      </c>
      <c r="D246" s="66"/>
      <c r="E246" s="28"/>
      <c r="F246" s="29"/>
      <c r="G246" s="29"/>
      <c r="H246" s="29">
        <f>SUM(H239:H245)</f>
        <v>0</v>
      </c>
      <c r="I246" s="29">
        <f t="shared" ref="I246:J246" si="92">SUM(I239:I245)</f>
        <v>0</v>
      </c>
      <c r="J246" s="29">
        <f t="shared" si="92"/>
        <v>0</v>
      </c>
    </row>
    <row r="247" spans="1:10" ht="19.5" customHeight="1" x14ac:dyDescent="0.2">
      <c r="A247" s="62"/>
      <c r="B247" s="69" t="s">
        <v>238</v>
      </c>
      <c r="C247" s="70"/>
      <c r="D247" s="71"/>
      <c r="E247" s="19"/>
      <c r="F247" s="30"/>
      <c r="G247" s="30"/>
      <c r="H247" s="30">
        <f>H246+H238+H233+H224+H218</f>
        <v>0</v>
      </c>
      <c r="I247" s="30">
        <f t="shared" ref="I247:J247" si="93">I246+I238+I233+I224+I218</f>
        <v>0</v>
      </c>
      <c r="J247" s="30">
        <f t="shared" si="93"/>
        <v>0</v>
      </c>
    </row>
    <row r="248" spans="1:10" ht="20.100000000000001" customHeight="1" x14ac:dyDescent="0.2">
      <c r="A248" s="62" t="s">
        <v>224</v>
      </c>
      <c r="B248" s="62" t="s">
        <v>458</v>
      </c>
      <c r="C248" s="33" t="s">
        <v>459</v>
      </c>
      <c r="D248" s="22" t="s">
        <v>226</v>
      </c>
      <c r="E248" s="33" t="s">
        <v>460</v>
      </c>
      <c r="F248" s="23"/>
      <c r="G248" s="24"/>
      <c r="H248" s="25">
        <f t="shared" ref="H248:H254" si="94">G248*F248</f>
        <v>0</v>
      </c>
      <c r="I248" s="9">
        <f t="shared" ref="I248:I254" si="95">H248*0.24</f>
        <v>0</v>
      </c>
      <c r="J248" s="9">
        <f t="shared" ref="J248:J254" si="96">I248+H248</f>
        <v>0</v>
      </c>
    </row>
    <row r="249" spans="1:10" ht="20.100000000000001" customHeight="1" x14ac:dyDescent="0.2">
      <c r="A249" s="62"/>
      <c r="B249" s="62"/>
      <c r="C249" s="33" t="s">
        <v>461</v>
      </c>
      <c r="D249" s="22" t="s">
        <v>462</v>
      </c>
      <c r="E249" s="33" t="s">
        <v>282</v>
      </c>
      <c r="F249" s="23"/>
      <c r="G249" s="23"/>
      <c r="H249" s="25">
        <f t="shared" si="94"/>
        <v>0</v>
      </c>
      <c r="I249" s="9">
        <f t="shared" si="95"/>
        <v>0</v>
      </c>
      <c r="J249" s="9">
        <f t="shared" si="96"/>
        <v>0</v>
      </c>
    </row>
    <row r="250" spans="1:10" ht="20.100000000000001" customHeight="1" x14ac:dyDescent="0.2">
      <c r="A250" s="62"/>
      <c r="B250" s="62"/>
      <c r="C250" s="33" t="s">
        <v>463</v>
      </c>
      <c r="D250" s="22" t="s">
        <v>464</v>
      </c>
      <c r="E250" s="33" t="s">
        <v>282</v>
      </c>
      <c r="F250" s="23"/>
      <c r="G250" s="23"/>
      <c r="H250" s="25">
        <f t="shared" si="94"/>
        <v>0</v>
      </c>
      <c r="I250" s="9">
        <f t="shared" si="95"/>
        <v>0</v>
      </c>
      <c r="J250" s="9">
        <f t="shared" si="96"/>
        <v>0</v>
      </c>
    </row>
    <row r="251" spans="1:10" ht="20.100000000000001" customHeight="1" x14ac:dyDescent="0.2">
      <c r="A251" s="62"/>
      <c r="B251" s="62"/>
      <c r="C251" s="33" t="s">
        <v>465</v>
      </c>
      <c r="D251" s="22" t="s">
        <v>466</v>
      </c>
      <c r="E251" s="33" t="s">
        <v>282</v>
      </c>
      <c r="F251" s="23"/>
      <c r="G251" s="23"/>
      <c r="H251" s="25">
        <f t="shared" si="94"/>
        <v>0</v>
      </c>
      <c r="I251" s="9">
        <f t="shared" si="95"/>
        <v>0</v>
      </c>
      <c r="J251" s="9">
        <f t="shared" si="96"/>
        <v>0</v>
      </c>
    </row>
    <row r="252" spans="1:10" ht="20.100000000000001" customHeight="1" x14ac:dyDescent="0.2">
      <c r="A252" s="62"/>
      <c r="B252" s="62"/>
      <c r="C252" s="36" t="s">
        <v>467</v>
      </c>
      <c r="D252" s="32" t="s">
        <v>272</v>
      </c>
      <c r="E252" s="26"/>
      <c r="F252" s="23"/>
      <c r="G252" s="24"/>
      <c r="H252" s="25">
        <f t="shared" si="94"/>
        <v>0</v>
      </c>
      <c r="I252" s="9">
        <f t="shared" si="95"/>
        <v>0</v>
      </c>
      <c r="J252" s="9">
        <f t="shared" si="96"/>
        <v>0</v>
      </c>
    </row>
    <row r="253" spans="1:10" ht="20.100000000000001" customHeight="1" x14ac:dyDescent="0.2">
      <c r="A253" s="62"/>
      <c r="B253" s="62"/>
      <c r="C253" s="36" t="s">
        <v>468</v>
      </c>
      <c r="D253" s="32" t="s">
        <v>274</v>
      </c>
      <c r="E253" s="26"/>
      <c r="F253" s="23"/>
      <c r="G253" s="24"/>
      <c r="H253" s="25">
        <f t="shared" si="94"/>
        <v>0</v>
      </c>
      <c r="I253" s="9">
        <f t="shared" si="95"/>
        <v>0</v>
      </c>
      <c r="J253" s="9">
        <f t="shared" si="96"/>
        <v>0</v>
      </c>
    </row>
    <row r="254" spans="1:10" ht="20.100000000000001" customHeight="1" x14ac:dyDescent="0.2">
      <c r="A254" s="62"/>
      <c r="B254" s="62"/>
      <c r="C254" s="36" t="s">
        <v>469</v>
      </c>
      <c r="D254" s="27" t="s">
        <v>274</v>
      </c>
      <c r="E254" s="26"/>
      <c r="F254" s="23"/>
      <c r="G254" s="24"/>
      <c r="H254" s="25">
        <f t="shared" si="94"/>
        <v>0</v>
      </c>
      <c r="I254" s="9">
        <f t="shared" si="95"/>
        <v>0</v>
      </c>
      <c r="J254" s="9">
        <f t="shared" si="96"/>
        <v>0</v>
      </c>
    </row>
    <row r="255" spans="1:10" ht="19.5" customHeight="1" x14ac:dyDescent="0.2">
      <c r="A255" s="62"/>
      <c r="B255" s="62"/>
      <c r="C255" s="65" t="s">
        <v>276</v>
      </c>
      <c r="D255" s="66"/>
      <c r="E255" s="28"/>
      <c r="F255" s="29"/>
      <c r="G255" s="29"/>
      <c r="H255" s="29">
        <f>SUM(H248:H254)</f>
        <v>0</v>
      </c>
      <c r="I255" s="29">
        <f t="shared" ref="I255:J255" si="97">SUM(I248:I254)</f>
        <v>0</v>
      </c>
      <c r="J255" s="29">
        <f t="shared" si="97"/>
        <v>0</v>
      </c>
    </row>
    <row r="256" spans="1:10" ht="19.5" customHeight="1" x14ac:dyDescent="0.2">
      <c r="A256" s="62"/>
      <c r="B256" s="69" t="s">
        <v>239</v>
      </c>
      <c r="C256" s="70"/>
      <c r="D256" s="71"/>
      <c r="E256" s="19"/>
      <c r="F256" s="30"/>
      <c r="G256" s="30"/>
      <c r="H256" s="30">
        <f>H255</f>
        <v>0</v>
      </c>
      <c r="I256" s="30">
        <f t="shared" ref="I256:J256" si="98">I255</f>
        <v>0</v>
      </c>
      <c r="J256" s="30">
        <f t="shared" si="98"/>
        <v>0</v>
      </c>
    </row>
    <row r="257" spans="1:10" ht="20.100000000000001" customHeight="1" thickBot="1" x14ac:dyDescent="0.25">
      <c r="A257" s="39"/>
      <c r="B257" s="40"/>
      <c r="C257" s="41"/>
      <c r="D257" s="41"/>
      <c r="E257" s="41"/>
      <c r="F257" s="42"/>
      <c r="G257" s="42"/>
      <c r="H257" s="42"/>
      <c r="I257" s="42"/>
      <c r="J257" s="42"/>
    </row>
    <row r="258" spans="1:10" ht="32.25" customHeight="1" x14ac:dyDescent="0.2">
      <c r="A258" s="6"/>
      <c r="B258" s="7"/>
      <c r="C258" s="7"/>
      <c r="D258" s="7"/>
      <c r="E258" s="76" t="s">
        <v>231</v>
      </c>
      <c r="F258" s="77"/>
      <c r="G258" s="78"/>
      <c r="H258" s="43" t="s">
        <v>248</v>
      </c>
      <c r="I258" s="43" t="s">
        <v>264</v>
      </c>
      <c r="J258" s="44" t="s">
        <v>229</v>
      </c>
    </row>
    <row r="259" spans="1:10" ht="20.100000000000001" customHeight="1" x14ac:dyDescent="0.2">
      <c r="A259" s="6"/>
      <c r="B259" s="8"/>
      <c r="C259" s="8"/>
      <c r="D259" s="7"/>
      <c r="E259" s="73" t="s">
        <v>232</v>
      </c>
      <c r="F259" s="74"/>
      <c r="G259" s="75"/>
      <c r="H259" s="9">
        <f>H13</f>
        <v>0</v>
      </c>
      <c r="I259" s="9">
        <f>I13</f>
        <v>0</v>
      </c>
      <c r="J259" s="45">
        <f>J13</f>
        <v>0</v>
      </c>
    </row>
    <row r="260" spans="1:10" ht="20.100000000000001" customHeight="1" x14ac:dyDescent="0.2">
      <c r="A260" s="6"/>
      <c r="B260" s="8"/>
      <c r="C260" s="8"/>
      <c r="D260" s="7"/>
      <c r="E260" s="73" t="s">
        <v>233</v>
      </c>
      <c r="F260" s="74"/>
      <c r="G260" s="75"/>
      <c r="H260" s="10">
        <f>H31</f>
        <v>0</v>
      </c>
      <c r="I260" s="10">
        <f>I31</f>
        <v>0</v>
      </c>
      <c r="J260" s="46">
        <f>J31</f>
        <v>0</v>
      </c>
    </row>
    <row r="261" spans="1:10" ht="20.100000000000001" customHeight="1" x14ac:dyDescent="0.2">
      <c r="A261" s="6"/>
      <c r="B261" s="8"/>
      <c r="C261" s="8"/>
      <c r="D261" s="7"/>
      <c r="E261" s="73" t="s">
        <v>234</v>
      </c>
      <c r="F261" s="74"/>
      <c r="G261" s="75"/>
      <c r="H261" s="10">
        <f>H56</f>
        <v>0</v>
      </c>
      <c r="I261" s="10">
        <f>I56</f>
        <v>0</v>
      </c>
      <c r="J261" s="46">
        <f>J56</f>
        <v>0</v>
      </c>
    </row>
    <row r="262" spans="1:10" ht="20.100000000000001" customHeight="1" x14ac:dyDescent="0.2">
      <c r="A262" s="6"/>
      <c r="B262" s="8"/>
      <c r="C262" s="8"/>
      <c r="D262" s="7"/>
      <c r="E262" s="73" t="s">
        <v>235</v>
      </c>
      <c r="F262" s="74"/>
      <c r="G262" s="75"/>
      <c r="H262" s="10">
        <f>H106</f>
        <v>0</v>
      </c>
      <c r="I262" s="10">
        <f>I106</f>
        <v>0</v>
      </c>
      <c r="J262" s="46">
        <f>J106</f>
        <v>0</v>
      </c>
    </row>
    <row r="263" spans="1:10" ht="20.100000000000001" customHeight="1" x14ac:dyDescent="0.2">
      <c r="A263" s="6"/>
      <c r="B263" s="8"/>
      <c r="C263" s="8"/>
      <c r="D263" s="7"/>
      <c r="E263" s="73" t="s">
        <v>236</v>
      </c>
      <c r="F263" s="74"/>
      <c r="G263" s="75"/>
      <c r="H263" s="10">
        <f>H152</f>
        <v>0</v>
      </c>
      <c r="I263" s="10">
        <f>I152</f>
        <v>0</v>
      </c>
      <c r="J263" s="46">
        <f>J152</f>
        <v>0</v>
      </c>
    </row>
    <row r="264" spans="1:10" ht="20.100000000000001" customHeight="1" x14ac:dyDescent="0.2">
      <c r="A264" s="6"/>
      <c r="B264" s="8"/>
      <c r="C264" s="8"/>
      <c r="D264" s="7"/>
      <c r="E264" s="73" t="s">
        <v>237</v>
      </c>
      <c r="F264" s="74"/>
      <c r="G264" s="75"/>
      <c r="H264" s="10">
        <f>H209</f>
        <v>0</v>
      </c>
      <c r="I264" s="10">
        <f>I209</f>
        <v>0</v>
      </c>
      <c r="J264" s="46">
        <f>J209</f>
        <v>0</v>
      </c>
    </row>
    <row r="265" spans="1:10" ht="20.100000000000001" customHeight="1" x14ac:dyDescent="0.2">
      <c r="A265" s="6"/>
      <c r="B265" s="8"/>
      <c r="C265" s="8"/>
      <c r="D265" s="7"/>
      <c r="E265" s="73" t="s">
        <v>238</v>
      </c>
      <c r="F265" s="74"/>
      <c r="G265" s="75"/>
      <c r="H265" s="10">
        <f>H247</f>
        <v>0</v>
      </c>
      <c r="I265" s="10">
        <f>I247</f>
        <v>0</v>
      </c>
      <c r="J265" s="46">
        <f>J247</f>
        <v>0</v>
      </c>
    </row>
    <row r="266" spans="1:10" ht="20.100000000000001" customHeight="1" x14ac:dyDescent="0.2">
      <c r="A266" s="6"/>
      <c r="B266" s="8"/>
      <c r="C266" s="8"/>
      <c r="D266" s="7"/>
      <c r="E266" s="73" t="s">
        <v>239</v>
      </c>
      <c r="F266" s="74"/>
      <c r="G266" s="75"/>
      <c r="H266" s="10">
        <f>H256</f>
        <v>0</v>
      </c>
      <c r="I266" s="10">
        <f t="shared" ref="I266:J266" si="99">I256</f>
        <v>0</v>
      </c>
      <c r="J266" s="46">
        <f t="shared" si="99"/>
        <v>0</v>
      </c>
    </row>
    <row r="267" spans="1:10" ht="20.100000000000001" customHeight="1" thickBot="1" x14ac:dyDescent="0.25">
      <c r="A267" s="6"/>
      <c r="B267" s="8"/>
      <c r="C267" s="8"/>
      <c r="D267" s="7"/>
      <c r="E267" s="80" t="s">
        <v>240</v>
      </c>
      <c r="F267" s="81"/>
      <c r="G267" s="82"/>
      <c r="H267" s="47">
        <f t="shared" ref="H267:J267" si="100">SUM(H259:H266)</f>
        <v>0</v>
      </c>
      <c r="I267" s="47">
        <f t="shared" si="100"/>
        <v>0</v>
      </c>
      <c r="J267" s="48">
        <f t="shared" si="100"/>
        <v>0</v>
      </c>
    </row>
    <row r="269" spans="1:10" ht="19.5" customHeight="1" x14ac:dyDescent="0.2">
      <c r="A269" s="49" t="s">
        <v>241</v>
      </c>
      <c r="B269" s="50"/>
      <c r="C269" s="51"/>
      <c r="D269" s="52"/>
      <c r="E269" s="53"/>
      <c r="F269" s="54"/>
      <c r="G269" s="54"/>
      <c r="H269" s="54"/>
      <c r="I269" s="54"/>
      <c r="J269" s="55"/>
    </row>
    <row r="270" spans="1:10" ht="19.5" customHeight="1" x14ac:dyDescent="0.2">
      <c r="A270" s="56" t="s">
        <v>242</v>
      </c>
      <c r="B270" s="57" t="s">
        <v>470</v>
      </c>
      <c r="C270" s="57"/>
      <c r="D270" s="57"/>
      <c r="E270" s="57"/>
      <c r="F270" s="57"/>
      <c r="G270" s="57"/>
      <c r="H270" s="57"/>
      <c r="I270" s="57"/>
      <c r="J270" s="58"/>
    </row>
    <row r="271" spans="1:10" ht="19.5" customHeight="1" x14ac:dyDescent="0.2">
      <c r="A271" s="56" t="s">
        <v>243</v>
      </c>
      <c r="B271" s="83" t="s">
        <v>471</v>
      </c>
      <c r="C271" s="83"/>
      <c r="D271" s="83"/>
      <c r="E271" s="83"/>
      <c r="F271" s="83"/>
      <c r="G271" s="83"/>
      <c r="H271" s="83"/>
      <c r="I271" s="83"/>
      <c r="J271" s="58"/>
    </row>
    <row r="272" spans="1:10" ht="19.5" customHeight="1" x14ac:dyDescent="0.2">
      <c r="A272" s="56" t="s">
        <v>472</v>
      </c>
      <c r="B272" s="83" t="s">
        <v>473</v>
      </c>
      <c r="C272" s="83"/>
      <c r="D272" s="83"/>
      <c r="E272" s="83"/>
      <c r="F272" s="83"/>
      <c r="G272" s="83"/>
      <c r="H272" s="83"/>
      <c r="I272" s="83"/>
      <c r="J272" s="58"/>
    </row>
    <row r="273" spans="1:10" ht="19.5" customHeight="1" x14ac:dyDescent="0.2">
      <c r="A273" s="59" t="s">
        <v>474</v>
      </c>
      <c r="B273" s="79" t="s">
        <v>475</v>
      </c>
      <c r="C273" s="79"/>
      <c r="D273" s="79"/>
      <c r="E273" s="79"/>
      <c r="F273" s="79"/>
      <c r="G273" s="79"/>
      <c r="H273" s="79"/>
      <c r="I273" s="79"/>
      <c r="J273" s="60"/>
    </row>
  </sheetData>
  <sheetProtection password="CA5A" sheet="1" objects="1" scenarios="1"/>
  <mergeCells count="100">
    <mergeCell ref="B273:I273"/>
    <mergeCell ref="E264:G264"/>
    <mergeCell ref="E265:G265"/>
    <mergeCell ref="E266:G266"/>
    <mergeCell ref="E267:G267"/>
    <mergeCell ref="B271:I271"/>
    <mergeCell ref="B272:I272"/>
    <mergeCell ref="E263:G263"/>
    <mergeCell ref="A239:A247"/>
    <mergeCell ref="B239:B246"/>
    <mergeCell ref="C246:D246"/>
    <mergeCell ref="B247:D247"/>
    <mergeCell ref="A248:A256"/>
    <mergeCell ref="B248:B255"/>
    <mergeCell ref="C255:D255"/>
    <mergeCell ref="B256:D256"/>
    <mergeCell ref="E258:G258"/>
    <mergeCell ref="E259:G259"/>
    <mergeCell ref="E260:G260"/>
    <mergeCell ref="E261:G261"/>
    <mergeCell ref="E262:G262"/>
    <mergeCell ref="A225:A233"/>
    <mergeCell ref="B225:B233"/>
    <mergeCell ref="C233:D233"/>
    <mergeCell ref="A234:A238"/>
    <mergeCell ref="B234:B238"/>
    <mergeCell ref="C238:D238"/>
    <mergeCell ref="A210:A218"/>
    <mergeCell ref="B210:B218"/>
    <mergeCell ref="C218:D218"/>
    <mergeCell ref="A219:A224"/>
    <mergeCell ref="B219:B224"/>
    <mergeCell ref="C224:D224"/>
    <mergeCell ref="A195:A200"/>
    <mergeCell ref="B195:B200"/>
    <mergeCell ref="C200:D200"/>
    <mergeCell ref="A201:A209"/>
    <mergeCell ref="B201:B208"/>
    <mergeCell ref="C208:D208"/>
    <mergeCell ref="B209:D209"/>
    <mergeCell ref="A181:A187"/>
    <mergeCell ref="B181:B187"/>
    <mergeCell ref="C187:D187"/>
    <mergeCell ref="A188:A194"/>
    <mergeCell ref="B188:B194"/>
    <mergeCell ref="C194:D194"/>
    <mergeCell ref="A165:A170"/>
    <mergeCell ref="B165:B170"/>
    <mergeCell ref="C170:D170"/>
    <mergeCell ref="A171:A180"/>
    <mergeCell ref="B171:B180"/>
    <mergeCell ref="C180:D180"/>
    <mergeCell ref="A153:A159"/>
    <mergeCell ref="B153:B159"/>
    <mergeCell ref="C159:D159"/>
    <mergeCell ref="A160:A164"/>
    <mergeCell ref="B160:B164"/>
    <mergeCell ref="C164:D164"/>
    <mergeCell ref="C135:D135"/>
    <mergeCell ref="A136:A142"/>
    <mergeCell ref="B136:B142"/>
    <mergeCell ref="C142:D142"/>
    <mergeCell ref="A143:A152"/>
    <mergeCell ref="B143:B151"/>
    <mergeCell ref="C151:D151"/>
    <mergeCell ref="B152:D152"/>
    <mergeCell ref="A107:A118"/>
    <mergeCell ref="B107:B118"/>
    <mergeCell ref="A119:A127"/>
    <mergeCell ref="B119:B127"/>
    <mergeCell ref="A128:A135"/>
    <mergeCell ref="B128:B135"/>
    <mergeCell ref="A81:A89"/>
    <mergeCell ref="B81:B89"/>
    <mergeCell ref="C89:D89"/>
    <mergeCell ref="A90:A106"/>
    <mergeCell ref="B90:B105"/>
    <mergeCell ref="C105:D105"/>
    <mergeCell ref="B106:D106"/>
    <mergeCell ref="A57:A70"/>
    <mergeCell ref="B57:B70"/>
    <mergeCell ref="C70:D70"/>
    <mergeCell ref="A71:A80"/>
    <mergeCell ref="B71:B80"/>
    <mergeCell ref="C80:D80"/>
    <mergeCell ref="A32:A43"/>
    <mergeCell ref="B32:B43"/>
    <mergeCell ref="C43:D43"/>
    <mergeCell ref="A44:A56"/>
    <mergeCell ref="B44:B55"/>
    <mergeCell ref="C55:D55"/>
    <mergeCell ref="B56:D56"/>
    <mergeCell ref="A4:A13"/>
    <mergeCell ref="B4:B12"/>
    <mergeCell ref="C12:D12"/>
    <mergeCell ref="B13:D13"/>
    <mergeCell ref="A14:A31"/>
    <mergeCell ref="B14:B30"/>
    <mergeCell ref="C30:D30"/>
    <mergeCell ref="B31:D31"/>
  </mergeCells>
  <printOptions horizontalCentered="1"/>
  <pageMargins left="0.39370078740157483" right="0.39370078740157483" top="0.59055118110236227" bottom="0.59055118110236227" header="0.19685039370078741" footer="0.19685039370078741"/>
  <pageSetup paperSize="9" scale="5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9C5DE-D1F6-474E-BE07-7DC74F94F4E2}">
  <sheetPr>
    <pageSetUpPr fitToPage="1"/>
  </sheetPr>
  <dimension ref="A1:H6"/>
  <sheetViews>
    <sheetView workbookViewId="0">
      <selection sqref="A1:H1"/>
    </sheetView>
  </sheetViews>
  <sheetFormatPr defaultRowHeight="15" x14ac:dyDescent="0.25"/>
  <cols>
    <col min="1" max="1" width="5.42578125" style="11" customWidth="1"/>
    <col min="2" max="2" width="46.28515625" style="11" customWidth="1"/>
    <col min="3" max="3" width="10.7109375" style="11" bestFit="1" customWidth="1"/>
    <col min="4" max="4" width="10.85546875" style="11" bestFit="1" customWidth="1"/>
    <col min="5" max="5" width="15.5703125" style="11" bestFit="1" customWidth="1"/>
    <col min="6" max="8" width="21.85546875" style="11" customWidth="1"/>
  </cols>
  <sheetData>
    <row r="1" spans="1:8" ht="33.75" customHeight="1" x14ac:dyDescent="0.25">
      <c r="A1" s="61" t="s">
        <v>255</v>
      </c>
      <c r="B1" s="61"/>
      <c r="C1" s="61"/>
      <c r="D1" s="61"/>
      <c r="E1" s="61"/>
      <c r="F1" s="61"/>
      <c r="G1" s="61"/>
      <c r="H1" s="61"/>
    </row>
    <row r="2" spans="1:8" ht="25.5" x14ac:dyDescent="0.25">
      <c r="A2" s="13" t="s">
        <v>2</v>
      </c>
      <c r="B2" s="13" t="s">
        <v>253</v>
      </c>
      <c r="C2" s="13" t="s">
        <v>249</v>
      </c>
      <c r="D2" s="13" t="s">
        <v>245</v>
      </c>
      <c r="E2" s="13" t="s">
        <v>246</v>
      </c>
      <c r="F2" s="13" t="s">
        <v>247</v>
      </c>
      <c r="G2" s="13" t="s">
        <v>228</v>
      </c>
      <c r="H2" s="13" t="s">
        <v>229</v>
      </c>
    </row>
    <row r="3" spans="1:8" x14ac:dyDescent="0.25">
      <c r="A3" s="14"/>
      <c r="B3" s="14"/>
      <c r="C3" s="14"/>
      <c r="D3" s="14"/>
      <c r="E3" s="15"/>
      <c r="F3" s="15">
        <f>ROUND(D3*E3,2)</f>
        <v>0</v>
      </c>
      <c r="G3" s="14">
        <f>ROUND(F3*24%,2)</f>
        <v>0</v>
      </c>
      <c r="H3" s="14">
        <f>F3+G3</f>
        <v>0</v>
      </c>
    </row>
    <row r="4" spans="1:8" x14ac:dyDescent="0.25">
      <c r="A4" s="14"/>
      <c r="B4" s="14"/>
      <c r="C4" s="14"/>
      <c r="D4" s="14"/>
      <c r="E4" s="14"/>
      <c r="F4" s="15">
        <f>ROUND(D4*E4,2)</f>
        <v>0</v>
      </c>
      <c r="G4" s="14">
        <f>ROUND(F4*24%,2)</f>
        <v>0</v>
      </c>
      <c r="H4" s="14">
        <f>F4+G4</f>
        <v>0</v>
      </c>
    </row>
    <row r="5" spans="1:8" x14ac:dyDescent="0.25">
      <c r="A5" s="14"/>
      <c r="B5" s="14"/>
      <c r="C5" s="14"/>
      <c r="D5" s="14"/>
      <c r="E5" s="14"/>
      <c r="F5" s="15">
        <f>ROUND(D5*E5,2)</f>
        <v>0</v>
      </c>
      <c r="G5" s="14">
        <f>ROUND(F5*24%,2)</f>
        <v>0</v>
      </c>
      <c r="H5" s="14">
        <f>F5+G5</f>
        <v>0</v>
      </c>
    </row>
    <row r="6" spans="1:8" x14ac:dyDescent="0.25">
      <c r="A6" s="16"/>
      <c r="B6" s="16" t="s">
        <v>248</v>
      </c>
      <c r="C6" s="16"/>
      <c r="D6" s="16"/>
      <c r="E6" s="16"/>
      <c r="F6" s="16">
        <f>SUM(F3:F5)</f>
        <v>0</v>
      </c>
      <c r="G6" s="16">
        <f>SUM(G3:G5)</f>
        <v>0</v>
      </c>
      <c r="H6" s="16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B0060-B7B0-411D-BF30-547760CC64B0}">
  <sheetPr>
    <pageSetUpPr fitToPage="1"/>
  </sheetPr>
  <dimension ref="A1:H6"/>
  <sheetViews>
    <sheetView workbookViewId="0">
      <selection sqref="A1:H1"/>
    </sheetView>
  </sheetViews>
  <sheetFormatPr defaultRowHeight="15" x14ac:dyDescent="0.25"/>
  <cols>
    <col min="1" max="1" width="5.42578125" style="11" customWidth="1"/>
    <col min="2" max="2" width="46.28515625" style="11" customWidth="1"/>
    <col min="3" max="3" width="10.7109375" style="11" bestFit="1" customWidth="1"/>
    <col min="4" max="4" width="10.85546875" style="11" bestFit="1" customWidth="1"/>
    <col min="5" max="5" width="15.5703125" style="11" bestFit="1" customWidth="1"/>
    <col min="6" max="8" width="21.85546875" style="11" customWidth="1"/>
  </cols>
  <sheetData>
    <row r="1" spans="1:8" ht="43.5" customHeight="1" x14ac:dyDescent="0.25">
      <c r="A1" s="61" t="s">
        <v>256</v>
      </c>
      <c r="B1" s="61"/>
      <c r="C1" s="61"/>
      <c r="D1" s="61"/>
      <c r="E1" s="61"/>
      <c r="F1" s="61"/>
      <c r="G1" s="61"/>
      <c r="H1" s="61"/>
    </row>
    <row r="2" spans="1:8" ht="25.5" x14ac:dyDescent="0.25">
      <c r="A2" s="13" t="s">
        <v>2</v>
      </c>
      <c r="B2" s="13" t="s">
        <v>253</v>
      </c>
      <c r="C2" s="13" t="s">
        <v>250</v>
      </c>
      <c r="D2" s="13" t="s">
        <v>245</v>
      </c>
      <c r="E2" s="13" t="s">
        <v>246</v>
      </c>
      <c r="F2" s="13" t="s">
        <v>247</v>
      </c>
      <c r="G2" s="13" t="s">
        <v>228</v>
      </c>
      <c r="H2" s="13" t="s">
        <v>229</v>
      </c>
    </row>
    <row r="3" spans="1:8" x14ac:dyDescent="0.25">
      <c r="A3" s="14"/>
      <c r="B3" s="14"/>
      <c r="C3" s="14"/>
      <c r="D3" s="14"/>
      <c r="E3" s="15"/>
      <c r="F3" s="15">
        <f>ROUND(D3*E3,2)</f>
        <v>0</v>
      </c>
      <c r="G3" s="14">
        <f>ROUND(F3*24%,2)</f>
        <v>0</v>
      </c>
      <c r="H3" s="14">
        <f>F3+G3</f>
        <v>0</v>
      </c>
    </row>
    <row r="4" spans="1:8" x14ac:dyDescent="0.25">
      <c r="A4" s="14"/>
      <c r="B4" s="14"/>
      <c r="C4" s="14"/>
      <c r="D4" s="14"/>
      <c r="E4" s="14"/>
      <c r="F4" s="15">
        <f>ROUND(D4*E4,2)</f>
        <v>0</v>
      </c>
      <c r="G4" s="14">
        <f>ROUND(F4*24%,2)</f>
        <v>0</v>
      </c>
      <c r="H4" s="14">
        <f>F4+G4</f>
        <v>0</v>
      </c>
    </row>
    <row r="5" spans="1:8" x14ac:dyDescent="0.25">
      <c r="A5" s="14"/>
      <c r="B5" s="14"/>
      <c r="C5" s="14"/>
      <c r="D5" s="14"/>
      <c r="E5" s="14"/>
      <c r="F5" s="15">
        <f>ROUND(D5*E5,2)</f>
        <v>0</v>
      </c>
      <c r="G5" s="14">
        <f>ROUND(F5*24%,2)</f>
        <v>0</v>
      </c>
      <c r="H5" s="14">
        <f>F5+G5</f>
        <v>0</v>
      </c>
    </row>
    <row r="6" spans="1:8" x14ac:dyDescent="0.25">
      <c r="A6" s="16"/>
      <c r="B6" s="16" t="s">
        <v>248</v>
      </c>
      <c r="C6" s="16"/>
      <c r="D6" s="16"/>
      <c r="E6" s="16"/>
      <c r="F6" s="16">
        <f>SUM(F3:F5)</f>
        <v>0</v>
      </c>
      <c r="G6" s="16">
        <f>SUM(G3:G5)</f>
        <v>0</v>
      </c>
      <c r="H6" s="16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8601-6830-453F-A8F0-1D942FA1A468}">
  <sheetPr>
    <pageSetUpPr fitToPage="1"/>
  </sheetPr>
  <dimension ref="A1:H6"/>
  <sheetViews>
    <sheetView workbookViewId="0">
      <selection sqref="A1:H1"/>
    </sheetView>
  </sheetViews>
  <sheetFormatPr defaultRowHeight="15" x14ac:dyDescent="0.25"/>
  <cols>
    <col min="1" max="1" width="5.42578125" style="11" customWidth="1"/>
    <col min="2" max="2" width="46.28515625" style="11" customWidth="1"/>
    <col min="3" max="3" width="10.7109375" style="11" bestFit="1" customWidth="1"/>
    <col min="4" max="4" width="10.85546875" style="11" bestFit="1" customWidth="1"/>
    <col min="5" max="5" width="15.5703125" style="11" bestFit="1" customWidth="1"/>
    <col min="6" max="8" width="21.85546875" style="11" customWidth="1"/>
  </cols>
  <sheetData>
    <row r="1" spans="1:8" ht="37.5" customHeight="1" x14ac:dyDescent="0.25">
      <c r="A1" s="61" t="s">
        <v>257</v>
      </c>
      <c r="B1" s="61"/>
      <c r="C1" s="61"/>
      <c r="D1" s="61"/>
      <c r="E1" s="61"/>
      <c r="F1" s="61"/>
      <c r="G1" s="61"/>
      <c r="H1" s="61"/>
    </row>
    <row r="2" spans="1:8" ht="25.5" x14ac:dyDescent="0.25">
      <c r="A2" s="13" t="s">
        <v>2</v>
      </c>
      <c r="B2" s="13" t="s">
        <v>253</v>
      </c>
      <c r="C2" s="13" t="s">
        <v>250</v>
      </c>
      <c r="D2" s="13" t="s">
        <v>245</v>
      </c>
      <c r="E2" s="13" t="s">
        <v>246</v>
      </c>
      <c r="F2" s="13" t="s">
        <v>247</v>
      </c>
      <c r="G2" s="13" t="s">
        <v>228</v>
      </c>
      <c r="H2" s="13" t="s">
        <v>229</v>
      </c>
    </row>
    <row r="3" spans="1:8" x14ac:dyDescent="0.25">
      <c r="A3" s="14"/>
      <c r="B3" s="14"/>
      <c r="C3" s="14"/>
      <c r="D3" s="14"/>
      <c r="E3" s="15"/>
      <c r="F3" s="15">
        <f>ROUND(D3*E3,2)</f>
        <v>0</v>
      </c>
      <c r="G3" s="14">
        <f>ROUND(F3*24%,2)</f>
        <v>0</v>
      </c>
      <c r="H3" s="14">
        <f>F3+G3</f>
        <v>0</v>
      </c>
    </row>
    <row r="4" spans="1:8" x14ac:dyDescent="0.25">
      <c r="A4" s="14"/>
      <c r="B4" s="14"/>
      <c r="C4" s="14"/>
      <c r="D4" s="14"/>
      <c r="E4" s="14"/>
      <c r="F4" s="15">
        <f>ROUND(D4*E4,2)</f>
        <v>0</v>
      </c>
      <c r="G4" s="14">
        <f>ROUND(F4*24%,2)</f>
        <v>0</v>
      </c>
      <c r="H4" s="14">
        <f>F4+G4</f>
        <v>0</v>
      </c>
    </row>
    <row r="5" spans="1:8" x14ac:dyDescent="0.25">
      <c r="A5" s="14"/>
      <c r="B5" s="14"/>
      <c r="C5" s="14"/>
      <c r="D5" s="14"/>
      <c r="E5" s="14"/>
      <c r="F5" s="15">
        <f>ROUND(D5*E5,2)</f>
        <v>0</v>
      </c>
      <c r="G5" s="14">
        <f>ROUND(F5*24%,2)</f>
        <v>0</v>
      </c>
      <c r="H5" s="14">
        <f>F5+G5</f>
        <v>0</v>
      </c>
    </row>
    <row r="6" spans="1:8" x14ac:dyDescent="0.25">
      <c r="A6" s="16"/>
      <c r="B6" s="16" t="s">
        <v>248</v>
      </c>
      <c r="C6" s="16"/>
      <c r="D6" s="16"/>
      <c r="E6" s="16"/>
      <c r="F6" s="16">
        <f>SUM(F3:F5)</f>
        <v>0</v>
      </c>
      <c r="G6" s="16">
        <f>SUM(G3:G5)</f>
        <v>0</v>
      </c>
      <c r="H6" s="16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140D2-D067-40F5-9EBC-A90A96971FE0}">
  <sheetPr>
    <pageSetUpPr fitToPage="1"/>
  </sheetPr>
  <dimension ref="A1:H6"/>
  <sheetViews>
    <sheetView workbookViewId="0">
      <selection sqref="A1:H1"/>
    </sheetView>
  </sheetViews>
  <sheetFormatPr defaultRowHeight="15" x14ac:dyDescent="0.25"/>
  <cols>
    <col min="1" max="1" width="5.42578125" style="11" customWidth="1"/>
    <col min="2" max="2" width="46.28515625" style="11" customWidth="1"/>
    <col min="3" max="3" width="10.7109375" style="11" bestFit="1" customWidth="1"/>
    <col min="4" max="4" width="10.85546875" style="11" bestFit="1" customWidth="1"/>
    <col min="5" max="5" width="15.5703125" style="11" bestFit="1" customWidth="1"/>
    <col min="6" max="8" width="21.85546875" style="11" customWidth="1"/>
  </cols>
  <sheetData>
    <row r="1" spans="1:8" ht="32.25" customHeight="1" x14ac:dyDescent="0.25">
      <c r="A1" s="61" t="s">
        <v>258</v>
      </c>
      <c r="B1" s="61"/>
      <c r="C1" s="61"/>
      <c r="D1" s="61"/>
      <c r="E1" s="61"/>
      <c r="F1" s="61"/>
      <c r="G1" s="61"/>
      <c r="H1" s="61"/>
    </row>
    <row r="2" spans="1:8" ht="25.5" x14ac:dyDescent="0.25">
      <c r="A2" s="13" t="s">
        <v>2</v>
      </c>
      <c r="B2" s="13" t="s">
        <v>244</v>
      </c>
      <c r="C2" s="13" t="s">
        <v>250</v>
      </c>
      <c r="D2" s="13" t="s">
        <v>245</v>
      </c>
      <c r="E2" s="13" t="s">
        <v>246</v>
      </c>
      <c r="F2" s="13" t="s">
        <v>247</v>
      </c>
      <c r="G2" s="13" t="s">
        <v>228</v>
      </c>
      <c r="H2" s="13" t="s">
        <v>229</v>
      </c>
    </row>
    <row r="3" spans="1:8" x14ac:dyDescent="0.25">
      <c r="A3" s="14"/>
      <c r="B3" s="14"/>
      <c r="C3" s="14"/>
      <c r="D3" s="14"/>
      <c r="E3" s="15"/>
      <c r="F3" s="15">
        <f>ROUND(D3*E3,2)</f>
        <v>0</v>
      </c>
      <c r="G3" s="14">
        <f>ROUND(F3*24%,2)</f>
        <v>0</v>
      </c>
      <c r="H3" s="14">
        <f>F3+G3</f>
        <v>0</v>
      </c>
    </row>
    <row r="4" spans="1:8" x14ac:dyDescent="0.25">
      <c r="A4" s="14"/>
      <c r="B4" s="14"/>
      <c r="C4" s="14"/>
      <c r="D4" s="14"/>
      <c r="E4" s="14"/>
      <c r="F4" s="15">
        <f>ROUND(D4*E4,2)</f>
        <v>0</v>
      </c>
      <c r="G4" s="14">
        <f>ROUND(F4*24%,2)</f>
        <v>0</v>
      </c>
      <c r="H4" s="14">
        <f>F4+G4</f>
        <v>0</v>
      </c>
    </row>
    <row r="5" spans="1:8" x14ac:dyDescent="0.25">
      <c r="A5" s="14"/>
      <c r="B5" s="14"/>
      <c r="C5" s="14"/>
      <c r="D5" s="14"/>
      <c r="E5" s="14"/>
      <c r="F5" s="15">
        <f>ROUND(D5*E5,2)</f>
        <v>0</v>
      </c>
      <c r="G5" s="14">
        <f>ROUND(F5*24%,2)</f>
        <v>0</v>
      </c>
      <c r="H5" s="14">
        <f>F5+G5</f>
        <v>0</v>
      </c>
    </row>
    <row r="6" spans="1:8" x14ac:dyDescent="0.25">
      <c r="A6" s="16"/>
      <c r="B6" s="16" t="s">
        <v>248</v>
      </c>
      <c r="C6" s="16"/>
      <c r="D6" s="16"/>
      <c r="E6" s="16"/>
      <c r="F6" s="16">
        <f>SUM(F3:F5)</f>
        <v>0</v>
      </c>
      <c r="G6" s="16">
        <f>SUM(G3:G5)</f>
        <v>0</v>
      </c>
      <c r="H6" s="16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49A57-C876-4437-ADA6-F6A7B992E661}">
  <sheetPr>
    <pageSetUpPr fitToPage="1"/>
  </sheetPr>
  <dimension ref="A1:H6"/>
  <sheetViews>
    <sheetView workbookViewId="0">
      <selection sqref="A1:H1"/>
    </sheetView>
  </sheetViews>
  <sheetFormatPr defaultRowHeight="15" x14ac:dyDescent="0.25"/>
  <cols>
    <col min="1" max="1" width="5.42578125" style="11" customWidth="1"/>
    <col min="2" max="2" width="46.28515625" style="11" customWidth="1"/>
    <col min="3" max="3" width="10.7109375" style="11" bestFit="1" customWidth="1"/>
    <col min="4" max="4" width="10.85546875" style="11" bestFit="1" customWidth="1"/>
    <col min="5" max="5" width="15.5703125" style="11" bestFit="1" customWidth="1"/>
    <col min="6" max="8" width="21.85546875" style="11" customWidth="1"/>
  </cols>
  <sheetData>
    <row r="1" spans="1:8" ht="38.25" customHeight="1" x14ac:dyDescent="0.25">
      <c r="A1" s="61" t="s">
        <v>259</v>
      </c>
      <c r="B1" s="61"/>
      <c r="C1" s="61"/>
      <c r="D1" s="61"/>
      <c r="E1" s="61"/>
      <c r="F1" s="61"/>
      <c r="G1" s="61"/>
      <c r="H1" s="61"/>
    </row>
    <row r="2" spans="1:8" ht="25.5" x14ac:dyDescent="0.25">
      <c r="A2" s="13" t="s">
        <v>2</v>
      </c>
      <c r="B2" s="13" t="s">
        <v>244</v>
      </c>
      <c r="C2" s="13" t="s">
        <v>251</v>
      </c>
      <c r="D2" s="13" t="s">
        <v>245</v>
      </c>
      <c r="E2" s="13" t="s">
        <v>246</v>
      </c>
      <c r="F2" s="13" t="s">
        <v>247</v>
      </c>
      <c r="G2" s="13" t="s">
        <v>228</v>
      </c>
      <c r="H2" s="13" t="s">
        <v>229</v>
      </c>
    </row>
    <row r="3" spans="1:8" x14ac:dyDescent="0.25">
      <c r="A3" s="14"/>
      <c r="B3" s="14"/>
      <c r="C3" s="14"/>
      <c r="D3" s="14"/>
      <c r="E3" s="15"/>
      <c r="F3" s="15">
        <f>ROUND(D3*E3,2)</f>
        <v>0</v>
      </c>
      <c r="G3" s="14">
        <f>ROUND(F3*24%,2)</f>
        <v>0</v>
      </c>
      <c r="H3" s="14">
        <f>F3+G3</f>
        <v>0</v>
      </c>
    </row>
    <row r="4" spans="1:8" x14ac:dyDescent="0.25">
      <c r="A4" s="14"/>
      <c r="B4" s="14"/>
      <c r="C4" s="14"/>
      <c r="D4" s="14"/>
      <c r="E4" s="14"/>
      <c r="F4" s="15">
        <f>ROUND(D4*E4,2)</f>
        <v>0</v>
      </c>
      <c r="G4" s="14">
        <f>ROUND(F4*24%,2)</f>
        <v>0</v>
      </c>
      <c r="H4" s="14">
        <f>F4+G4</f>
        <v>0</v>
      </c>
    </row>
    <row r="5" spans="1:8" x14ac:dyDescent="0.25">
      <c r="A5" s="14"/>
      <c r="B5" s="14"/>
      <c r="C5" s="14"/>
      <c r="D5" s="14"/>
      <c r="E5" s="14"/>
      <c r="F5" s="15">
        <f>ROUND(D5*E5,2)</f>
        <v>0</v>
      </c>
      <c r="G5" s="14">
        <f>ROUND(F5*24%,2)</f>
        <v>0</v>
      </c>
      <c r="H5" s="14">
        <f>F5+G5</f>
        <v>0</v>
      </c>
    </row>
    <row r="6" spans="1:8" x14ac:dyDescent="0.25">
      <c r="A6" s="16"/>
      <c r="B6" s="16" t="s">
        <v>248</v>
      </c>
      <c r="C6" s="16"/>
      <c r="D6" s="16"/>
      <c r="E6" s="16"/>
      <c r="F6" s="16">
        <f>SUM(F3:F5)</f>
        <v>0</v>
      </c>
      <c r="G6" s="16">
        <f>SUM(G3:G5)</f>
        <v>0</v>
      </c>
      <c r="H6" s="16">
        <f>SUM(H3:H5)</f>
        <v>0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Καθορισμένες περιοχές</vt:lpstr>
      </vt:variant>
      <vt:variant>
        <vt:i4>1</vt:i4>
      </vt:variant>
    </vt:vector>
  </HeadingPairs>
  <TitlesOfParts>
    <vt:vector size="9" baseType="lpstr">
      <vt:lpstr>ΕΞΩΦΥΛΛΟ</vt:lpstr>
      <vt:lpstr>ΑΠΟΚΤΗΣΗ ΓΗΣ</vt:lpstr>
      <vt:lpstr>ΚΑΤΑΣΚΕΥΑΣΤΙΚΕΣ ΕΡΓΑΣΙΕΣ</vt:lpstr>
      <vt:lpstr>ΜΗΧΑΝΟΛΟΓΙΚΟΣ ΕΞΟΠΛΙΣΜΟΣ</vt:lpstr>
      <vt:lpstr>ΛΟΙΠΟΣ ΕΞΟΠΛΙΣΜΟΣ</vt:lpstr>
      <vt:lpstr>ΕΞΟΠΛΙΣΜΟΣ ΑΠΕ</vt:lpstr>
      <vt:lpstr>ΜΕΛΕΤΕΣ</vt:lpstr>
      <vt:lpstr>ΠΡΟΒΟΛΗ - ΠΡΟΩΘΗΣΗ</vt:lpstr>
      <vt:lpstr>'ΚΑΤΑΣΚΕΥΑΣΤΙΚΕΣ ΕΡΓΑΣΙΕΣ'!Print_Titles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CLLD/LEADER</dc:creator>
  <cp:lastModifiedBy>Ανδρέας Ιατρίδης</cp:lastModifiedBy>
  <cp:lastPrinted>2019-02-26T09:24:32Z</cp:lastPrinted>
  <dcterms:created xsi:type="dcterms:W3CDTF">2018-12-14T11:05:16Z</dcterms:created>
  <dcterms:modified xsi:type="dcterms:W3CDTF">2019-02-26T09:27:51Z</dcterms:modified>
</cp:coreProperties>
</file>